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משה בכר\Desktop\שנתון 2024\שנתון 2024 - לוחות\"/>
    </mc:Choice>
  </mc:AlternateContent>
  <xr:revisionPtr revIDLastSave="0" documentId="13_ncr:1_{FB2AB180-C46B-47AC-9549-129348FCB7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0324" sheetId="4" r:id="rId1"/>
  </sheets>
  <calcPr calcId="181029"/>
</workbook>
</file>

<file path=xl/calcChain.xml><?xml version="1.0" encoding="utf-8"?>
<calcChain xmlns="http://schemas.openxmlformats.org/spreadsheetml/2006/main">
  <c r="D55" i="4" l="1"/>
  <c r="I11" i="4" l="1"/>
  <c r="G10" i="4"/>
  <c r="D9" i="4"/>
  <c r="G19" i="4" l="1"/>
  <c r="D10" i="4"/>
  <c r="C28" i="4"/>
  <c r="K75" i="4"/>
  <c r="I75" i="4"/>
  <c r="G75" i="4"/>
  <c r="D75" i="4"/>
  <c r="C75" i="4"/>
  <c r="K74" i="4"/>
  <c r="I74" i="4"/>
  <c r="G74" i="4"/>
  <c r="D74" i="4"/>
  <c r="C74" i="4"/>
  <c r="K73" i="4"/>
  <c r="I73" i="4"/>
  <c r="G73" i="4"/>
  <c r="D73" i="4"/>
  <c r="C73" i="4"/>
  <c r="K72" i="4"/>
  <c r="I72" i="4"/>
  <c r="G72" i="4"/>
  <c r="D72" i="4"/>
  <c r="C72" i="4"/>
  <c r="K71" i="4"/>
  <c r="I71" i="4"/>
  <c r="G71" i="4"/>
  <c r="D71" i="4"/>
  <c r="C71" i="4"/>
  <c r="K70" i="4"/>
  <c r="I70" i="4"/>
  <c r="G70" i="4"/>
  <c r="D70" i="4"/>
  <c r="E70" i="4" s="1"/>
  <c r="C70" i="4"/>
  <c r="K69" i="4"/>
  <c r="I69" i="4"/>
  <c r="G69" i="4"/>
  <c r="D69" i="4"/>
  <c r="C69" i="4"/>
  <c r="K68" i="4"/>
  <c r="I68" i="4"/>
  <c r="G68" i="4"/>
  <c r="D68" i="4"/>
  <c r="C68" i="4"/>
  <c r="K67" i="4"/>
  <c r="I67" i="4"/>
  <c r="G67" i="4"/>
  <c r="D67" i="4"/>
  <c r="C67" i="4"/>
  <c r="K66" i="4"/>
  <c r="I66" i="4"/>
  <c r="G66" i="4"/>
  <c r="D66" i="4"/>
  <c r="C66" i="4"/>
  <c r="K65" i="4"/>
  <c r="I65" i="4"/>
  <c r="G65" i="4"/>
  <c r="D65" i="4"/>
  <c r="C65" i="4"/>
  <c r="K64" i="4"/>
  <c r="I64" i="4"/>
  <c r="G64" i="4"/>
  <c r="D64" i="4"/>
  <c r="C64" i="4"/>
  <c r="K63" i="4"/>
  <c r="I63" i="4"/>
  <c r="G63" i="4"/>
  <c r="D63" i="4"/>
  <c r="C63" i="4"/>
  <c r="K62" i="4"/>
  <c r="I62" i="4"/>
  <c r="G62" i="4"/>
  <c r="D62" i="4"/>
  <c r="C62" i="4"/>
  <c r="K61" i="4"/>
  <c r="I61" i="4"/>
  <c r="G61" i="4"/>
  <c r="D61" i="4"/>
  <c r="C61" i="4"/>
  <c r="K60" i="4"/>
  <c r="I60" i="4"/>
  <c r="G60" i="4"/>
  <c r="D60" i="4"/>
  <c r="C60" i="4"/>
  <c r="K59" i="4"/>
  <c r="I59" i="4"/>
  <c r="G59" i="4"/>
  <c r="D59" i="4"/>
  <c r="C59" i="4"/>
  <c r="K58" i="4"/>
  <c r="I58" i="4"/>
  <c r="G58" i="4"/>
  <c r="D58" i="4"/>
  <c r="C58" i="4"/>
  <c r="K57" i="4"/>
  <c r="I57" i="4"/>
  <c r="G57" i="4"/>
  <c r="D57" i="4"/>
  <c r="C57" i="4"/>
  <c r="K56" i="4"/>
  <c r="I56" i="4"/>
  <c r="G56" i="4"/>
  <c r="D56" i="4"/>
  <c r="C56" i="4"/>
  <c r="K52" i="4"/>
  <c r="I52" i="4"/>
  <c r="G52" i="4"/>
  <c r="D52" i="4"/>
  <c r="C52" i="4"/>
  <c r="K51" i="4"/>
  <c r="I51" i="4"/>
  <c r="G51" i="4"/>
  <c r="D51" i="4"/>
  <c r="C51" i="4"/>
  <c r="K50" i="4"/>
  <c r="I50" i="4"/>
  <c r="G50" i="4"/>
  <c r="D50" i="4"/>
  <c r="C50" i="4"/>
  <c r="K49" i="4"/>
  <c r="I49" i="4"/>
  <c r="G49" i="4"/>
  <c r="D49" i="4"/>
  <c r="C49" i="4"/>
  <c r="K48" i="4"/>
  <c r="I48" i="4"/>
  <c r="G48" i="4"/>
  <c r="D48" i="4"/>
  <c r="C48" i="4"/>
  <c r="K47" i="4"/>
  <c r="I47" i="4"/>
  <c r="G47" i="4"/>
  <c r="D47" i="4"/>
  <c r="C47" i="4"/>
  <c r="K46" i="4"/>
  <c r="I46" i="4"/>
  <c r="G46" i="4"/>
  <c r="D46" i="4"/>
  <c r="C46" i="4"/>
  <c r="K45" i="4"/>
  <c r="I45" i="4"/>
  <c r="G45" i="4"/>
  <c r="D45" i="4"/>
  <c r="C45" i="4"/>
  <c r="K44" i="4"/>
  <c r="I44" i="4"/>
  <c r="G44" i="4"/>
  <c r="D44" i="4"/>
  <c r="C44" i="4"/>
  <c r="K43" i="4"/>
  <c r="I43" i="4"/>
  <c r="G43" i="4"/>
  <c r="D43" i="4"/>
  <c r="C43" i="4"/>
  <c r="K42" i="4"/>
  <c r="I42" i="4"/>
  <c r="G42" i="4"/>
  <c r="D42" i="4"/>
  <c r="C42" i="4"/>
  <c r="K41" i="4"/>
  <c r="I41" i="4"/>
  <c r="G41" i="4"/>
  <c r="D41" i="4"/>
  <c r="C41" i="4"/>
  <c r="K40" i="4"/>
  <c r="I40" i="4"/>
  <c r="G40" i="4"/>
  <c r="D40" i="4"/>
  <c r="C40" i="4"/>
  <c r="K39" i="4"/>
  <c r="I39" i="4"/>
  <c r="G39" i="4"/>
  <c r="D39" i="4"/>
  <c r="C39" i="4"/>
  <c r="K38" i="4"/>
  <c r="I38" i="4"/>
  <c r="G38" i="4"/>
  <c r="D38" i="4"/>
  <c r="C38" i="4"/>
  <c r="K37" i="4"/>
  <c r="I37" i="4"/>
  <c r="G37" i="4"/>
  <c r="D37" i="4"/>
  <c r="C37" i="4"/>
  <c r="K36" i="4"/>
  <c r="I36" i="4"/>
  <c r="G36" i="4"/>
  <c r="D36" i="4"/>
  <c r="C36" i="4"/>
  <c r="K35" i="4"/>
  <c r="I35" i="4"/>
  <c r="G35" i="4"/>
  <c r="D35" i="4"/>
  <c r="C35" i="4"/>
  <c r="K34" i="4"/>
  <c r="I34" i="4"/>
  <c r="G34" i="4"/>
  <c r="D34" i="4"/>
  <c r="C34" i="4"/>
  <c r="K33" i="4"/>
  <c r="I33" i="4"/>
  <c r="G33" i="4"/>
  <c r="D33" i="4"/>
  <c r="C33" i="4"/>
  <c r="D32" i="4"/>
  <c r="K29" i="4"/>
  <c r="I29" i="4"/>
  <c r="G29" i="4"/>
  <c r="D29" i="4"/>
  <c r="C29" i="4"/>
  <c r="K28" i="4"/>
  <c r="I28" i="4"/>
  <c r="G28" i="4"/>
  <c r="D28" i="4"/>
  <c r="K27" i="4"/>
  <c r="I27" i="4"/>
  <c r="G27" i="4"/>
  <c r="D27" i="4"/>
  <c r="C27" i="4"/>
  <c r="K26" i="4"/>
  <c r="I26" i="4"/>
  <c r="G26" i="4"/>
  <c r="D26" i="4"/>
  <c r="C26" i="4"/>
  <c r="K25" i="4"/>
  <c r="I25" i="4"/>
  <c r="G25" i="4"/>
  <c r="D25" i="4"/>
  <c r="C25" i="4"/>
  <c r="K24" i="4"/>
  <c r="I24" i="4"/>
  <c r="G24" i="4"/>
  <c r="D24" i="4"/>
  <c r="C24" i="4"/>
  <c r="K23" i="4"/>
  <c r="I23" i="4"/>
  <c r="G23" i="4"/>
  <c r="D23" i="4"/>
  <c r="C23" i="4"/>
  <c r="K22" i="4"/>
  <c r="I22" i="4"/>
  <c r="G22" i="4"/>
  <c r="D22" i="4"/>
  <c r="C22" i="4"/>
  <c r="K21" i="4"/>
  <c r="I21" i="4"/>
  <c r="G21" i="4"/>
  <c r="D21" i="4"/>
  <c r="C21" i="4"/>
  <c r="K20" i="4"/>
  <c r="I20" i="4"/>
  <c r="G20" i="4"/>
  <c r="D20" i="4"/>
  <c r="C20" i="4"/>
  <c r="K19" i="4"/>
  <c r="I19" i="4"/>
  <c r="D19" i="4"/>
  <c r="C19" i="4"/>
  <c r="K18" i="4"/>
  <c r="I18" i="4"/>
  <c r="G18" i="4"/>
  <c r="D18" i="4"/>
  <c r="C18" i="4"/>
  <c r="K17" i="4"/>
  <c r="I17" i="4"/>
  <c r="G17" i="4"/>
  <c r="D17" i="4"/>
  <c r="C17" i="4"/>
  <c r="K16" i="4"/>
  <c r="I16" i="4"/>
  <c r="G16" i="4"/>
  <c r="D16" i="4"/>
  <c r="C16" i="4"/>
  <c r="K15" i="4"/>
  <c r="I15" i="4"/>
  <c r="G15" i="4"/>
  <c r="D15" i="4"/>
  <c r="C15" i="4"/>
  <c r="K14" i="4"/>
  <c r="I14" i="4"/>
  <c r="G14" i="4"/>
  <c r="D14" i="4"/>
  <c r="C14" i="4"/>
  <c r="K13" i="4"/>
  <c r="I13" i="4"/>
  <c r="G13" i="4"/>
  <c r="D13" i="4"/>
  <c r="C13" i="4"/>
  <c r="K12" i="4"/>
  <c r="I12" i="4"/>
  <c r="G12" i="4"/>
  <c r="D12" i="4"/>
  <c r="C12" i="4"/>
  <c r="K11" i="4"/>
  <c r="G11" i="4"/>
  <c r="D11" i="4"/>
  <c r="C11" i="4"/>
  <c r="K10" i="4"/>
  <c r="I10" i="4"/>
  <c r="C10" i="4"/>
  <c r="E57" i="4" l="1"/>
  <c r="E56" i="4"/>
  <c r="E58" i="4"/>
  <c r="E33" i="4"/>
  <c r="E61" i="4"/>
  <c r="E14" i="4"/>
  <c r="E75" i="4"/>
  <c r="E34" i="4"/>
  <c r="E42" i="4"/>
  <c r="E69" i="4"/>
  <c r="E38" i="4"/>
  <c r="E46" i="4"/>
  <c r="E60" i="4"/>
  <c r="E10" i="4"/>
  <c r="E18" i="4"/>
  <c r="E26" i="4"/>
  <c r="E37" i="4"/>
  <c r="E65" i="4"/>
  <c r="E71" i="4"/>
  <c r="E13" i="4"/>
  <c r="E68" i="4"/>
  <c r="E73" i="4"/>
  <c r="E64" i="4"/>
  <c r="E67" i="4"/>
  <c r="E63" i="4"/>
  <c r="E72" i="4"/>
  <c r="E45" i="4"/>
  <c r="E41" i="4"/>
  <c r="E19" i="4"/>
  <c r="E16" i="4"/>
  <c r="E40" i="4"/>
  <c r="E52" i="4"/>
  <c r="E24" i="4"/>
  <c r="E27" i="4"/>
  <c r="E43" i="4"/>
  <c r="E49" i="4"/>
  <c r="E59" i="4"/>
  <c r="E22" i="4"/>
  <c r="E47" i="4"/>
  <c r="E21" i="4"/>
  <c r="E12" i="4"/>
  <c r="E15" i="4"/>
  <c r="E36" i="4"/>
  <c r="E39" i="4"/>
  <c r="E51" i="4"/>
  <c r="E29" i="4"/>
  <c r="E17" i="4"/>
  <c r="E20" i="4"/>
  <c r="E23" i="4"/>
  <c r="E48" i="4"/>
  <c r="E35" i="4"/>
  <c r="E11" i="4"/>
  <c r="E25" i="4"/>
  <c r="E28" i="4"/>
  <c r="E44" i="4"/>
  <c r="E50" i="4"/>
  <c r="E74" i="4"/>
  <c r="E62" i="4"/>
  <c r="E66" i="4"/>
</calcChain>
</file>

<file path=xl/sharedStrings.xml><?xml version="1.0" encoding="utf-8"?>
<sst xmlns="http://schemas.openxmlformats.org/spreadsheetml/2006/main" count="82" uniqueCount="34">
  <si>
    <t>גיל</t>
  </si>
  <si>
    <t>קבוצת אוכלוסייה</t>
  </si>
  <si>
    <t>מזה: יהודים ואחרים</t>
  </si>
  <si>
    <t>ערבים</t>
  </si>
  <si>
    <t>%</t>
  </si>
  <si>
    <t>חרדים</t>
  </si>
  <si>
    <t>4-0</t>
  </si>
  <si>
    <t>9-5</t>
  </si>
  <si>
    <t>14-10</t>
  </si>
  <si>
    <t>19-15</t>
  </si>
  <si>
    <t>24-20</t>
  </si>
  <si>
    <t>29-25</t>
  </si>
  <si>
    <t>34-30</t>
  </si>
  <si>
    <t>39-35</t>
  </si>
  <si>
    <t>44-40</t>
  </si>
  <si>
    <t>49-45</t>
  </si>
  <si>
    <t>54-50</t>
  </si>
  <si>
    <t>59-55</t>
  </si>
  <si>
    <t>64-60</t>
  </si>
  <si>
    <t>69-65</t>
  </si>
  <si>
    <t>74-70</t>
  </si>
  <si>
    <t>79-75</t>
  </si>
  <si>
    <t>גברים</t>
  </si>
  <si>
    <t>מקור: הלשכה המרכזית לסטטיסטיקה</t>
  </si>
  <si>
    <t>נשים</t>
  </si>
  <si>
    <t>סך הכול</t>
  </si>
  <si>
    <t>סך הכול ישראל</t>
  </si>
  <si>
    <t>84-80</t>
  </si>
  <si>
    <t>89-85</t>
  </si>
  <si>
    <t>94-90</t>
  </si>
  <si>
    <t>+95</t>
  </si>
  <si>
    <t>1 על פי תחזית אוכלוסייה של הלמ"ס, 2016</t>
  </si>
  <si>
    <t>יהודים לא חרדים</t>
  </si>
  <si>
    <r>
      <t>לוח א/3 אוכלוסייה</t>
    </r>
    <r>
      <rPr>
        <b/>
        <vertAlign val="superscript"/>
        <sz val="11"/>
        <color theme="1"/>
        <rFont val="Arial"/>
        <family val="2"/>
        <scheme val="minor"/>
      </rPr>
      <t>1</t>
    </r>
    <r>
      <rPr>
        <b/>
        <sz val="11"/>
        <color theme="1"/>
        <rFont val="Arial"/>
        <family val="2"/>
        <scheme val="minor"/>
      </rPr>
      <t>, לפי קבוצת אוכלוסייה, גיל ומגדר,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</si>
</sst>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,???,???"/>
    <numFmt numFmtId="165" formatCode="?0.0"/>
    <numFmt numFmtId="166" formatCode="???"/>
  </numFmts>
  <fonts count="20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  <charset val="177"/>
      <scheme val="minor"/>
    </font>
    <font>
      <b/>
      <vertAlign val="superscript"/>
      <sz val="11"/>
      <color theme="1"/>
      <name val="Arial"/>
      <family val="2"/>
      <scheme val="minor"/>
    </font>
    <font>
      <sz val="7"/>
      <color theme="1"/>
      <name val="Arial"/>
      <family val="2"/>
      <charset val="177"/>
      <scheme val="minor"/>
    </font>
    <font>
      <b/>
      <sz val="10"/>
      <name val="Albany AMT"/>
      <family val="2"/>
    </font>
    <font>
      <sz val="11"/>
      <color rgb="FFFF0000"/>
      <name val="Arial"/>
      <family val="2"/>
      <charset val="177"/>
      <scheme val="minor"/>
    </font>
    <font>
      <sz val="9"/>
      <name val="Arial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  <charset val="177"/>
    </font>
    <font>
      <b/>
      <sz val="10"/>
      <color indexed="8"/>
      <name val="Arial"/>
      <family val="2"/>
      <scheme val="minor"/>
    </font>
    <font>
      <b/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9"/>
      <color indexed="8"/>
      <name val="Arial"/>
      <family val="2"/>
      <scheme val="minor"/>
    </font>
    <font>
      <sz val="10"/>
      <color theme="1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9" fillId="0" borderId="0"/>
    <xf numFmtId="9" fontId="19" fillId="0" borderId="0" applyFont="0" applyFill="0" applyBorder="0" applyAlignment="0" applyProtection="0"/>
  </cellStyleXfs>
  <cellXfs count="89">
    <xf numFmtId="0" fontId="0" fillId="0" borderId="0" xfId="0"/>
    <xf numFmtId="166" fontId="4" fillId="2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top"/>
    </xf>
    <xf numFmtId="49" fontId="0" fillId="0" borderId="0" xfId="0" applyNumberFormat="1"/>
    <xf numFmtId="49" fontId="7" fillId="0" borderId="0" xfId="0" applyNumberFormat="1" applyFont="1" applyAlignment="1">
      <alignment readingOrder="2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5" fontId="3" fillId="2" borderId="18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49" fontId="0" fillId="2" borderId="0" xfId="0" applyNumberFormat="1" applyFill="1"/>
    <xf numFmtId="0" fontId="9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3" fontId="8" fillId="0" borderId="30" xfId="0" applyNumberFormat="1" applyFont="1" applyBorder="1" applyAlignment="1">
      <alignment horizontal="left" wrapText="1"/>
    </xf>
    <xf numFmtId="166" fontId="16" fillId="0" borderId="23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left" wrapText="1"/>
    </xf>
    <xf numFmtId="164" fontId="17" fillId="0" borderId="6" xfId="0" applyNumberFormat="1" applyFont="1" applyBorder="1" applyAlignment="1">
      <alignment horizontal="center" vertical="center" wrapText="1"/>
    </xf>
    <xf numFmtId="166" fontId="17" fillId="0" borderId="24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5" fontId="18" fillId="0" borderId="2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horizontal="center" wrapText="1"/>
    </xf>
    <xf numFmtId="165" fontId="3" fillId="0" borderId="1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3" fontId="8" fillId="0" borderId="29" xfId="0" applyNumberFormat="1" applyFont="1" applyBorder="1" applyAlignment="1">
      <alignment horizontal="left" wrapText="1"/>
    </xf>
    <xf numFmtId="166" fontId="4" fillId="0" borderId="2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49" fontId="9" fillId="0" borderId="0" xfId="0" applyNumberFormat="1" applyFont="1"/>
    <xf numFmtId="49" fontId="15" fillId="0" borderId="0" xfId="0" applyNumberFormat="1" applyFont="1" applyAlignment="1">
      <alignment horizontal="right" vertical="center" wrapText="1" indent="2"/>
    </xf>
    <xf numFmtId="49" fontId="2" fillId="2" borderId="0" xfId="0" applyNumberFormat="1" applyFont="1" applyFill="1" applyAlignment="1">
      <alignment horizontal="right" vertical="center" wrapText="1" indent="2"/>
    </xf>
    <xf numFmtId="49" fontId="2" fillId="0" borderId="0" xfId="0" applyNumberFormat="1" applyFont="1" applyAlignment="1">
      <alignment horizontal="right" vertical="center" wrapText="1" indent="2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 indent="2"/>
    </xf>
    <xf numFmtId="0" fontId="2" fillId="0" borderId="9" xfId="0" applyFont="1" applyBorder="1" applyAlignment="1">
      <alignment horizontal="right" vertical="center" wrapText="1" indent="2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934E3026-AE36-40ED-8D67-4DF3C530D1DD}"/>
    <cellStyle name="Percent 2" xfId="2" xr:uid="{C8D53D16-259A-4CA1-BDFC-2CEB78255D3A}"/>
  </cellStyles>
  <dxfs count="0"/>
  <tableStyles count="0" defaultTableStyle="TableStyleMedium9" defaultPivotStyle="PivotStyleLight16"/>
  <colors>
    <mruColors>
      <color rgb="FF5784CC"/>
      <color rgb="FFD2D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E4A1-8779-4C5D-A77E-794E37489855}">
  <dimension ref="A1:K170"/>
  <sheetViews>
    <sheetView showGridLines="0" rightToLeft="1" tabSelected="1" topLeftCell="A5" zoomScaleNormal="100" workbookViewId="0">
      <selection activeCell="E16" sqref="E16"/>
    </sheetView>
  </sheetViews>
  <sheetFormatPr defaultRowHeight="14.25"/>
  <cols>
    <col min="1" max="1" width="7.375" customWidth="1"/>
    <col min="2" max="2" width="9.625" customWidth="1"/>
    <col min="3" max="3" width="4.125" customWidth="1"/>
    <col min="4" max="4" width="9.125" style="17" customWidth="1"/>
    <col min="5" max="5" width="4.125" customWidth="1"/>
    <col min="6" max="6" width="9.125" style="19" customWidth="1"/>
    <col min="7" max="7" width="4.125" customWidth="1"/>
    <col min="8" max="8" width="9.125" style="19" customWidth="1"/>
    <col min="9" max="9" width="4.125" customWidth="1"/>
    <col min="10" max="10" width="8.375" style="19" customWidth="1"/>
    <col min="11" max="11" width="4.125" customWidth="1"/>
  </cols>
  <sheetData>
    <row r="1" spans="1:11">
      <c r="D1"/>
    </row>
    <row r="2" spans="1:11" ht="17.25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2" customHeight="1" thickBot="1">
      <c r="D3"/>
    </row>
    <row r="4" spans="1:11" ht="15" customHeight="1">
      <c r="A4" s="77" t="s">
        <v>0</v>
      </c>
      <c r="B4" s="80" t="s">
        <v>26</v>
      </c>
      <c r="C4" s="20"/>
      <c r="D4" s="83" t="s">
        <v>1</v>
      </c>
      <c r="E4" s="84"/>
      <c r="F4" s="84"/>
      <c r="G4" s="84"/>
      <c r="H4" s="84"/>
      <c r="I4" s="84"/>
      <c r="J4" s="84"/>
      <c r="K4" s="84"/>
    </row>
    <row r="5" spans="1:11" ht="15" customHeight="1">
      <c r="A5" s="78"/>
      <c r="B5" s="81"/>
      <c r="C5" s="21"/>
      <c r="D5" s="85" t="s">
        <v>2</v>
      </c>
      <c r="E5" s="86"/>
      <c r="F5" s="86"/>
      <c r="G5" s="86"/>
      <c r="H5" s="86"/>
      <c r="I5" s="86"/>
      <c r="J5" s="87" t="s">
        <v>3</v>
      </c>
      <c r="K5" s="22"/>
    </row>
    <row r="6" spans="1:11" ht="39.950000000000003" customHeight="1" thickBot="1">
      <c r="A6" s="79"/>
      <c r="B6" s="82"/>
      <c r="C6" s="23" t="s">
        <v>4</v>
      </c>
      <c r="D6" s="24" t="s">
        <v>25</v>
      </c>
      <c r="E6" s="25" t="s">
        <v>4</v>
      </c>
      <c r="F6" s="26" t="s">
        <v>5</v>
      </c>
      <c r="G6" s="27" t="s">
        <v>4</v>
      </c>
      <c r="H6" s="28" t="s">
        <v>32</v>
      </c>
      <c r="I6" s="29" t="s">
        <v>4</v>
      </c>
      <c r="J6" s="88"/>
      <c r="K6" s="30" t="s">
        <v>4</v>
      </c>
    </row>
    <row r="7" spans="1:11" ht="5.45" customHeight="1">
      <c r="A7" s="31"/>
      <c r="B7" s="32"/>
      <c r="C7" s="33"/>
      <c r="D7" s="32"/>
      <c r="E7" s="33"/>
      <c r="F7" s="34"/>
      <c r="G7" s="33"/>
      <c r="H7" s="34"/>
      <c r="I7" s="33"/>
      <c r="J7" s="34"/>
      <c r="K7" s="35"/>
    </row>
    <row r="8" spans="1:11" ht="14.25" customHeight="1">
      <c r="A8" s="73" t="s">
        <v>25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5.95" customHeight="1">
      <c r="A9" s="36" t="s">
        <v>25</v>
      </c>
      <c r="B9" s="37">
        <v>10005909.30614</v>
      </c>
      <c r="C9" s="38">
        <v>100</v>
      </c>
      <c r="D9" s="39">
        <f>F9+H9</f>
        <v>7881448.78321</v>
      </c>
      <c r="E9" s="38">
        <v>100</v>
      </c>
      <c r="F9" s="40">
        <v>1392468.7236100005</v>
      </c>
      <c r="G9" s="38">
        <v>100</v>
      </c>
      <c r="H9" s="41">
        <v>6488980.0595999993</v>
      </c>
      <c r="I9" s="38">
        <v>100</v>
      </c>
      <c r="J9" s="40">
        <v>2124460.52293</v>
      </c>
      <c r="K9" s="42">
        <v>100</v>
      </c>
    </row>
    <row r="10" spans="1:11" ht="15.95" customHeight="1">
      <c r="A10" s="43" t="s">
        <v>6</v>
      </c>
      <c r="B10" s="44">
        <v>1021045.52</v>
      </c>
      <c r="C10" s="45">
        <f>B10/$B$9*$C$9</f>
        <v>10.204425092814388</v>
      </c>
      <c r="D10" s="44">
        <f>F10+H10</f>
        <v>786322.30099999998</v>
      </c>
      <c r="E10" s="45">
        <f t="shared" ref="E10:E25" si="0">D10/$D$9*$E$9</f>
        <v>9.9768750978261416</v>
      </c>
      <c r="F10" s="46">
        <v>268953.141</v>
      </c>
      <c r="G10" s="45">
        <f>F10/$F$9*$G$9</f>
        <v>19.314842512421688</v>
      </c>
      <c r="H10" s="46">
        <v>517369.16</v>
      </c>
      <c r="I10" s="45">
        <f t="shared" ref="I10:I28" si="1">H10/$H$9*$I$9</f>
        <v>7.9730428395227984</v>
      </c>
      <c r="J10" s="46">
        <v>234723.21899999998</v>
      </c>
      <c r="K10" s="47">
        <f t="shared" ref="K10:K28" si="2">J10/$J$9*$K$9</f>
        <v>11.048603467400557</v>
      </c>
    </row>
    <row r="11" spans="1:11" ht="15.95" customHeight="1">
      <c r="A11" s="43" t="s">
        <v>7</v>
      </c>
      <c r="B11" s="44">
        <v>954016.38899999997</v>
      </c>
      <c r="C11" s="45">
        <f t="shared" ref="C11:C25" si="3">B11/$B$9*$C$9</f>
        <v>9.5345296445429479</v>
      </c>
      <c r="D11" s="44">
        <f t="shared" ref="D11:D28" si="4">F11+H11</f>
        <v>738929.7</v>
      </c>
      <c r="E11" s="45">
        <f t="shared" si="0"/>
        <v>9.3755567069617456</v>
      </c>
      <c r="F11" s="46">
        <v>219478.51</v>
      </c>
      <c r="G11" s="45">
        <f t="shared" ref="G11:G25" si="5">F11/$F$9*$G$9</f>
        <v>15.76182691062518</v>
      </c>
      <c r="H11" s="46">
        <v>519451.19</v>
      </c>
      <c r="I11" s="45">
        <f>H11/$H$9*$I$9</f>
        <v>8.0051284674778387</v>
      </c>
      <c r="J11" s="46">
        <v>215086.68900000001</v>
      </c>
      <c r="K11" s="47">
        <f t="shared" si="2"/>
        <v>10.124296812225916</v>
      </c>
    </row>
    <row r="12" spans="1:11" ht="15.95" customHeight="1">
      <c r="A12" s="43" t="s">
        <v>8</v>
      </c>
      <c r="B12" s="44">
        <v>877416.75599999994</v>
      </c>
      <c r="C12" s="45">
        <f t="shared" si="3"/>
        <v>8.768985697897385</v>
      </c>
      <c r="D12" s="44">
        <f t="shared" si="4"/>
        <v>674139.18099999998</v>
      </c>
      <c r="E12" s="45">
        <f t="shared" si="0"/>
        <v>8.5534931399431464</v>
      </c>
      <c r="F12" s="46">
        <v>167828.94999999998</v>
      </c>
      <c r="G12" s="45">
        <f t="shared" si="5"/>
        <v>12.052619003527806</v>
      </c>
      <c r="H12" s="46">
        <v>506310.23099999997</v>
      </c>
      <c r="I12" s="45">
        <f t="shared" si="1"/>
        <v>7.8026165337177895</v>
      </c>
      <c r="J12" s="46">
        <v>203277.57499999998</v>
      </c>
      <c r="K12" s="47">
        <f t="shared" si="2"/>
        <v>9.5684326823661063</v>
      </c>
    </row>
    <row r="13" spans="1:11" ht="15.95" customHeight="1">
      <c r="A13" s="43" t="s">
        <v>9</v>
      </c>
      <c r="B13" s="44">
        <v>787741.79500000004</v>
      </c>
      <c r="C13" s="45">
        <f t="shared" si="3"/>
        <v>7.8727656917359043</v>
      </c>
      <c r="D13" s="44">
        <f t="shared" si="4"/>
        <v>592462.50099999993</v>
      </c>
      <c r="E13" s="45">
        <f t="shared" si="0"/>
        <v>7.5171775811337387</v>
      </c>
      <c r="F13" s="46">
        <v>140024.008</v>
      </c>
      <c r="G13" s="45">
        <f t="shared" si="5"/>
        <v>10.055809917007345</v>
      </c>
      <c r="H13" s="46">
        <v>452438.49299999996</v>
      </c>
      <c r="I13" s="45">
        <f t="shared" si="1"/>
        <v>6.9724130578988044</v>
      </c>
      <c r="J13" s="46">
        <v>195279.29400000002</v>
      </c>
      <c r="K13" s="47">
        <f>J13/$J$9*$K$9</f>
        <v>9.1919474093439959</v>
      </c>
    </row>
    <row r="14" spans="1:11" ht="15.95" customHeight="1">
      <c r="A14" s="43" t="s">
        <v>10</v>
      </c>
      <c r="B14" s="44">
        <v>730137.75300000003</v>
      </c>
      <c r="C14" s="45">
        <f t="shared" si="3"/>
        <v>7.2970654706210478</v>
      </c>
      <c r="D14" s="44">
        <f t="shared" si="4"/>
        <v>517512.77299999999</v>
      </c>
      <c r="E14" s="45">
        <f t="shared" si="0"/>
        <v>6.5662137410886601</v>
      </c>
      <c r="F14" s="46">
        <v>125680.77299999999</v>
      </c>
      <c r="G14" s="45">
        <f t="shared" si="5"/>
        <v>9.0257519518406344</v>
      </c>
      <c r="H14" s="46">
        <v>391832</v>
      </c>
      <c r="I14" s="45">
        <f t="shared" si="1"/>
        <v>6.038422007790138</v>
      </c>
      <c r="J14" s="46">
        <v>400124.40500000003</v>
      </c>
      <c r="K14" s="47">
        <f t="shared" si="2"/>
        <v>18.834165223656825</v>
      </c>
    </row>
    <row r="15" spans="1:11" ht="15.95" customHeight="1">
      <c r="A15" s="43" t="s">
        <v>11</v>
      </c>
      <c r="B15" s="44">
        <v>664688.90099999995</v>
      </c>
      <c r="C15" s="45">
        <f t="shared" si="3"/>
        <v>6.6429634795122716</v>
      </c>
      <c r="D15" s="44">
        <f t="shared" si="4"/>
        <v>479987.36100000003</v>
      </c>
      <c r="E15" s="45">
        <f t="shared" si="0"/>
        <v>6.090090466901545</v>
      </c>
      <c r="F15" s="46">
        <v>95814.78</v>
      </c>
      <c r="G15" s="45">
        <f t="shared" si="5"/>
        <v>6.8809286970265617</v>
      </c>
      <c r="H15" s="46">
        <v>384172.58100000001</v>
      </c>
      <c r="I15" s="45">
        <f t="shared" si="1"/>
        <v>5.9203846748094584</v>
      </c>
      <c r="J15" s="46">
        <v>184701.54</v>
      </c>
      <c r="K15" s="47">
        <f t="shared" si="2"/>
        <v>8.6940443470921505</v>
      </c>
    </row>
    <row r="16" spans="1:11" ht="15.95" customHeight="1">
      <c r="A16" s="43" t="s">
        <v>12</v>
      </c>
      <c r="B16" s="44">
        <v>624899.45900000003</v>
      </c>
      <c r="C16" s="45">
        <f t="shared" si="3"/>
        <v>6.2453040486439182</v>
      </c>
      <c r="D16" s="44">
        <f t="shared" si="4"/>
        <v>465047.04799999995</v>
      </c>
      <c r="E16" s="45">
        <f t="shared" si="0"/>
        <v>5.9005274384412481</v>
      </c>
      <c r="F16" s="46">
        <v>82892.557000000001</v>
      </c>
      <c r="G16" s="45">
        <f t="shared" si="5"/>
        <v>5.9529205643556242</v>
      </c>
      <c r="H16" s="46">
        <v>382154.49099999998</v>
      </c>
      <c r="I16" s="45">
        <f t="shared" si="1"/>
        <v>5.889284409722122</v>
      </c>
      <c r="J16" s="46">
        <v>159852.41099999999</v>
      </c>
      <c r="K16" s="47">
        <f t="shared" si="2"/>
        <v>7.524376625249583</v>
      </c>
    </row>
    <row r="17" spans="1:11" ht="15.95" customHeight="1">
      <c r="A17" s="43" t="s">
        <v>13</v>
      </c>
      <c r="B17" s="44">
        <v>601297.16899999999</v>
      </c>
      <c r="C17" s="45">
        <f>B17/$B$9*$C$9</f>
        <v>6.0094205394308498</v>
      </c>
      <c r="D17" s="44">
        <f>F17+H17</f>
        <v>474963.79199999996</v>
      </c>
      <c r="E17" s="45">
        <f>D17/$D$9*$E$9</f>
        <v>6.0263513100766994</v>
      </c>
      <c r="F17" s="46">
        <v>61990.077000000005</v>
      </c>
      <c r="G17" s="45">
        <f t="shared" si="5"/>
        <v>4.4518110855150557</v>
      </c>
      <c r="H17" s="46">
        <v>412973.71499999997</v>
      </c>
      <c r="I17" s="45">
        <f t="shared" si="1"/>
        <v>6.3642315311022379</v>
      </c>
      <c r="J17" s="46">
        <v>126333.37699999999</v>
      </c>
      <c r="K17" s="47">
        <f t="shared" si="2"/>
        <v>5.9466097692304647</v>
      </c>
    </row>
    <row r="18" spans="1:11" ht="15.95" customHeight="1">
      <c r="A18" s="43" t="s">
        <v>14</v>
      </c>
      <c r="B18" s="44">
        <v>583902.22</v>
      </c>
      <c r="C18" s="45">
        <f t="shared" si="3"/>
        <v>5.835573780802668</v>
      </c>
      <c r="D18" s="44">
        <f t="shared" si="4"/>
        <v>472990.22399999999</v>
      </c>
      <c r="E18" s="45">
        <f t="shared" si="0"/>
        <v>6.0013106347607055</v>
      </c>
      <c r="F18" s="46">
        <v>50686.796999999999</v>
      </c>
      <c r="G18" s="45">
        <f t="shared" si="5"/>
        <v>3.6400671800077173</v>
      </c>
      <c r="H18" s="46">
        <v>422303.42699999997</v>
      </c>
      <c r="I18" s="45">
        <f t="shared" si="1"/>
        <v>6.5080093192031176</v>
      </c>
      <c r="J18" s="46">
        <v>110911.99599999998</v>
      </c>
      <c r="K18" s="47">
        <f t="shared" si="2"/>
        <v>5.2207134377358582</v>
      </c>
    </row>
    <row r="19" spans="1:11" ht="15.95" customHeight="1">
      <c r="A19" s="43" t="s">
        <v>15</v>
      </c>
      <c r="B19" s="44">
        <v>560270.04070000001</v>
      </c>
      <c r="C19" s="45">
        <f t="shared" si="3"/>
        <v>5.5993915551103131</v>
      </c>
      <c r="D19" s="44">
        <f t="shared" si="4"/>
        <v>449383.02170000004</v>
      </c>
      <c r="E19" s="45">
        <f t="shared" si="0"/>
        <v>5.7017819193005383</v>
      </c>
      <c r="F19" s="46">
        <v>43446.437700000002</v>
      </c>
      <c r="G19" s="45">
        <f>F19/$F$9*$G$9</f>
        <v>3.1201015120371483</v>
      </c>
      <c r="H19" s="46">
        <v>405936.58400000003</v>
      </c>
      <c r="I19" s="45">
        <f t="shared" si="1"/>
        <v>6.2557841181750087</v>
      </c>
      <c r="J19" s="46">
        <v>110887.019</v>
      </c>
      <c r="K19" s="47">
        <f t="shared" si="2"/>
        <v>5.2195377510271435</v>
      </c>
    </row>
    <row r="20" spans="1:11" ht="15.95" customHeight="1">
      <c r="A20" s="43" t="s">
        <v>16</v>
      </c>
      <c r="B20" s="44">
        <v>512506.32109999994</v>
      </c>
      <c r="C20" s="45">
        <f t="shared" si="3"/>
        <v>5.1220364428598897</v>
      </c>
      <c r="D20" s="44">
        <f t="shared" si="4"/>
        <v>412321.27810000005</v>
      </c>
      <c r="E20" s="45">
        <f t="shared" si="0"/>
        <v>5.2315416802349324</v>
      </c>
      <c r="F20" s="46">
        <v>33680.808100000002</v>
      </c>
      <c r="G20" s="45">
        <f t="shared" si="5"/>
        <v>2.4187838138785547</v>
      </c>
      <c r="H20" s="46">
        <v>378640.47000000003</v>
      </c>
      <c r="I20" s="45">
        <f t="shared" si="1"/>
        <v>5.8351307373772485</v>
      </c>
      <c r="J20" s="46">
        <v>100185.04300000001</v>
      </c>
      <c r="K20" s="47">
        <f t="shared" si="2"/>
        <v>4.7157874631545251</v>
      </c>
    </row>
    <row r="21" spans="1:11" ht="15.95" customHeight="1">
      <c r="A21" s="43" t="s">
        <v>17</v>
      </c>
      <c r="B21" s="44">
        <v>428200.85770000005</v>
      </c>
      <c r="C21" s="45">
        <f t="shared" si="3"/>
        <v>4.2794797014324324</v>
      </c>
      <c r="D21" s="44">
        <f t="shared" si="4"/>
        <v>344214.10370000004</v>
      </c>
      <c r="E21" s="45">
        <f t="shared" si="0"/>
        <v>4.3673963146634396</v>
      </c>
      <c r="F21" s="46">
        <v>25221.653699999999</v>
      </c>
      <c r="G21" s="45">
        <f t="shared" si="5"/>
        <v>1.811290499553369</v>
      </c>
      <c r="H21" s="46">
        <v>318992.45</v>
      </c>
      <c r="I21" s="45">
        <f t="shared" si="1"/>
        <v>4.9159104677486667</v>
      </c>
      <c r="J21" s="46">
        <v>83986.754000000015</v>
      </c>
      <c r="K21" s="47">
        <f t="shared" si="2"/>
        <v>3.9533214711924933</v>
      </c>
    </row>
    <row r="22" spans="1:11" ht="15.95" customHeight="1">
      <c r="A22" s="43" t="s">
        <v>18</v>
      </c>
      <c r="B22" s="44">
        <v>391467.38289999997</v>
      </c>
      <c r="C22" s="45">
        <f t="shared" si="3"/>
        <v>3.9123618945834431</v>
      </c>
      <c r="D22" s="44">
        <f t="shared" si="4"/>
        <v>322160.5319</v>
      </c>
      <c r="E22" s="45">
        <f t="shared" si="0"/>
        <v>4.0875800980437091</v>
      </c>
      <c r="F22" s="46">
        <v>23913.478900000002</v>
      </c>
      <c r="G22" s="45">
        <f t="shared" si="5"/>
        <v>1.7173440591185325</v>
      </c>
      <c r="H22" s="46">
        <v>298247.05300000001</v>
      </c>
      <c r="I22" s="45">
        <f t="shared" si="1"/>
        <v>4.5962084990346677</v>
      </c>
      <c r="J22" s="46">
        <v>69306.850999999995</v>
      </c>
      <c r="K22" s="47">
        <f t="shared" si="2"/>
        <v>3.2623270826616166</v>
      </c>
    </row>
    <row r="23" spans="1:11" ht="15.95" customHeight="1">
      <c r="A23" s="43" t="s">
        <v>19</v>
      </c>
      <c r="B23" s="44">
        <v>367847.75520000001</v>
      </c>
      <c r="C23" s="45">
        <f t="shared" si="3"/>
        <v>3.6763051107636455</v>
      </c>
      <c r="D23" s="44">
        <f t="shared" si="4"/>
        <v>319251.23300000007</v>
      </c>
      <c r="E23" s="45">
        <f t="shared" si="0"/>
        <v>4.0506668479544903</v>
      </c>
      <c r="F23" s="46">
        <v>21346.633999999998</v>
      </c>
      <c r="G23" s="45">
        <f t="shared" si="5"/>
        <v>1.5330063532528373</v>
      </c>
      <c r="H23" s="46">
        <v>297904.59900000005</v>
      </c>
      <c r="I23" s="45">
        <f t="shared" si="1"/>
        <v>4.5909310286640608</v>
      </c>
      <c r="J23" s="46">
        <v>48596.522199999999</v>
      </c>
      <c r="K23" s="47">
        <f t="shared" si="2"/>
        <v>2.2874758874303276</v>
      </c>
    </row>
    <row r="24" spans="1:11" ht="15.95" customHeight="1">
      <c r="A24" s="43" t="s">
        <v>20</v>
      </c>
      <c r="B24" s="44">
        <v>339657.6201</v>
      </c>
      <c r="C24" s="45">
        <f t="shared" si="3"/>
        <v>3.3945702455205486</v>
      </c>
      <c r="D24" s="44">
        <f t="shared" si="4"/>
        <v>305625.9129</v>
      </c>
      <c r="E24" s="45">
        <f t="shared" si="0"/>
        <v>3.8777884790811643</v>
      </c>
      <c r="F24" s="46">
        <v>14122.8989</v>
      </c>
      <c r="G24" s="45">
        <f t="shared" si="5"/>
        <v>1.0142345505173092</v>
      </c>
      <c r="H24" s="46">
        <v>291503.01400000002</v>
      </c>
      <c r="I24" s="45">
        <f t="shared" si="1"/>
        <v>4.4922778514127408</v>
      </c>
      <c r="J24" s="46">
        <v>34031.707200000004</v>
      </c>
      <c r="K24" s="47">
        <f t="shared" si="2"/>
        <v>1.601898780075441</v>
      </c>
    </row>
    <row r="25" spans="1:11" ht="15.95" customHeight="1">
      <c r="A25" s="43" t="s">
        <v>21</v>
      </c>
      <c r="B25" s="44">
        <v>266232.9767</v>
      </c>
      <c r="C25" s="45">
        <f t="shared" si="3"/>
        <v>2.6607574439699295</v>
      </c>
      <c r="D25" s="44">
        <f t="shared" si="4"/>
        <v>245850.55600000004</v>
      </c>
      <c r="E25" s="45">
        <f t="shared" si="0"/>
        <v>3.1193574019505164</v>
      </c>
      <c r="F25" s="46">
        <v>9579.1840000000011</v>
      </c>
      <c r="G25" s="45">
        <f t="shared" si="5"/>
        <v>0.68792812632558042</v>
      </c>
      <c r="H25" s="46">
        <v>236271.37200000003</v>
      </c>
      <c r="I25" s="45">
        <f t="shared" si="1"/>
        <v>3.6411172453897871</v>
      </c>
      <c r="J25" s="46">
        <v>20382.420700000002</v>
      </c>
      <c r="K25" s="47">
        <f t="shared" si="2"/>
        <v>0.95941630734042094</v>
      </c>
    </row>
    <row r="26" spans="1:11" ht="15.95" customHeight="1">
      <c r="A26" s="43" t="s">
        <v>27</v>
      </c>
      <c r="B26" s="44">
        <v>136056.11809</v>
      </c>
      <c r="C26" s="45">
        <f>B26/$B$9*$C$9</f>
        <v>1.3597576584719879</v>
      </c>
      <c r="D26" s="44">
        <f t="shared" si="4"/>
        <v>122532.63099000002</v>
      </c>
      <c r="E26" s="45">
        <f>D26/$D$9*$E$9</f>
        <v>1.5546967868526103</v>
      </c>
      <c r="F26" s="46">
        <v>4234.3699900000001</v>
      </c>
      <c r="G26" s="45">
        <f>F26/$F$9*$G$9</f>
        <v>0.30409085088980092</v>
      </c>
      <c r="H26" s="46">
        <v>118298.26100000001</v>
      </c>
      <c r="I26" s="45">
        <f t="shared" si="1"/>
        <v>1.823064024137135</v>
      </c>
      <c r="J26" s="46">
        <v>13523.487099999998</v>
      </c>
      <c r="K26" s="47">
        <f t="shared" si="2"/>
        <v>0.63656099767618934</v>
      </c>
    </row>
    <row r="27" spans="1:11" ht="15.95" customHeight="1">
      <c r="A27" s="43" t="s">
        <v>28</v>
      </c>
      <c r="B27" s="44">
        <v>97874.910140000007</v>
      </c>
      <c r="C27" s="45">
        <f t="shared" ref="C27:C28" si="6">B27/$B$9*$C$9</f>
        <v>0.97817107016890814</v>
      </c>
      <c r="D27" s="44">
        <f t="shared" si="4"/>
        <v>91542.765299999999</v>
      </c>
      <c r="E27" s="45">
        <f t="shared" ref="E27:E28" si="7">D27/$D$9*$E$9</f>
        <v>1.1614966717161863</v>
      </c>
      <c r="F27" s="46">
        <v>2295.9232999999999</v>
      </c>
      <c r="G27" s="45">
        <f t="shared" ref="G27:G28" si="8">F27/$F$9*$G$9</f>
        <v>0.16488149867005825</v>
      </c>
      <c r="H27" s="46">
        <v>89246.842000000004</v>
      </c>
      <c r="I27" s="45">
        <f t="shared" si="1"/>
        <v>1.3753600901880634</v>
      </c>
      <c r="J27" s="46">
        <v>6332.1448399999999</v>
      </c>
      <c r="K27" s="47">
        <f t="shared" si="2"/>
        <v>0.29805895528088572</v>
      </c>
    </row>
    <row r="28" spans="1:11" ht="15.95" customHeight="1">
      <c r="A28" s="43" t="s">
        <v>29</v>
      </c>
      <c r="B28" s="44">
        <v>43673.656940000001</v>
      </c>
      <c r="C28" s="45">
        <f t="shared" si="6"/>
        <v>0.43647864080878895</v>
      </c>
      <c r="D28" s="44">
        <f t="shared" si="4"/>
        <v>41497.11473999999</v>
      </c>
      <c r="E28" s="45">
        <f t="shared" si="7"/>
        <v>0.52651632817055261</v>
      </c>
      <c r="F28" s="46">
        <v>1030.35814</v>
      </c>
      <c r="G28" s="45">
        <f t="shared" si="8"/>
        <v>7.3995065205398503E-2</v>
      </c>
      <c r="H28" s="46">
        <v>40466.756599999993</v>
      </c>
      <c r="I28" s="45">
        <f t="shared" si="1"/>
        <v>0.62362276087028823</v>
      </c>
      <c r="J28" s="46">
        <v>2176.5421999999999</v>
      </c>
      <c r="K28" s="47">
        <f t="shared" si="2"/>
        <v>0.10245152482278985</v>
      </c>
    </row>
    <row r="29" spans="1:11" ht="15.95" customHeight="1">
      <c r="A29" s="43" t="s">
        <v>30</v>
      </c>
      <c r="B29" s="44">
        <v>16975.704570000002</v>
      </c>
      <c r="C29" s="45">
        <f>B29/$B$9*$C$9</f>
        <v>0.1696567903087336</v>
      </c>
      <c r="D29" s="44">
        <f>F29+H29</f>
        <v>16422.348880000001</v>
      </c>
      <c r="E29" s="45">
        <f>D29/$D$9*$E$9</f>
        <v>0.20836713314669816</v>
      </c>
      <c r="F29" s="46">
        <v>247.38388</v>
      </c>
      <c r="G29" s="45">
        <f>F29/$F$9*$G$9</f>
        <v>1.776584822376856E-2</v>
      </c>
      <c r="H29" s="46">
        <v>16174.965</v>
      </c>
      <c r="I29" s="45">
        <f>H29/$H$9*$I$9</f>
        <v>0.24926821860193965</v>
      </c>
      <c r="J29" s="46">
        <v>553.35568999999998</v>
      </c>
      <c r="K29" s="47">
        <f>J29/$J$9*$K$9</f>
        <v>2.6046880326908897E-2</v>
      </c>
    </row>
    <row r="30" spans="1:11" ht="18" customHeight="1">
      <c r="A30" s="48"/>
      <c r="B30" s="49"/>
      <c r="C30" s="50"/>
      <c r="D30" s="49"/>
      <c r="E30" s="50"/>
      <c r="F30" s="51"/>
      <c r="G30" s="50"/>
      <c r="H30" s="51"/>
      <c r="I30" s="50"/>
      <c r="J30" s="51"/>
      <c r="K30" s="52"/>
    </row>
    <row r="31" spans="1:11" ht="14.25" customHeight="1">
      <c r="A31" s="74" t="s">
        <v>22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1:11" ht="15.95" customHeight="1">
      <c r="A32" s="10" t="s">
        <v>25</v>
      </c>
      <c r="B32" s="37">
        <v>4983303.3391020009</v>
      </c>
      <c r="C32" s="1">
        <v>100</v>
      </c>
      <c r="D32" s="11">
        <f t="shared" ref="D32:D52" si="9">F32+H32</f>
        <v>3906619.7068019984</v>
      </c>
      <c r="E32" s="1">
        <v>100</v>
      </c>
      <c r="F32" s="37">
        <v>707407.37790199998</v>
      </c>
      <c r="G32" s="1">
        <v>100</v>
      </c>
      <c r="H32" s="37">
        <v>3199212.3288999982</v>
      </c>
      <c r="I32" s="1">
        <v>100</v>
      </c>
      <c r="J32" s="37">
        <v>1076683.6322999997</v>
      </c>
      <c r="K32" s="12">
        <v>100</v>
      </c>
    </row>
    <row r="33" spans="1:11" ht="15.95" customHeight="1">
      <c r="A33" s="53" t="s">
        <v>6</v>
      </c>
      <c r="B33" s="54">
        <v>525772.40800000005</v>
      </c>
      <c r="C33" s="55">
        <f t="shared" ref="C33:C41" si="10">B33/$B$32*100</f>
        <v>10.550680386531418</v>
      </c>
      <c r="D33" s="54">
        <f t="shared" si="9"/>
        <v>404869.45199999999</v>
      </c>
      <c r="E33" s="55">
        <f t="shared" ref="E33:E42" si="11">D33/$D$32*100</f>
        <v>10.363677101588948</v>
      </c>
      <c r="F33" s="56">
        <v>138504.902</v>
      </c>
      <c r="G33" s="55">
        <f t="shared" ref="G33:G51" si="12">F33/$F$32*100</f>
        <v>19.579227800927409</v>
      </c>
      <c r="H33" s="57">
        <v>266364.55</v>
      </c>
      <c r="I33" s="55">
        <f t="shared" ref="I33:I43" si="13">H33/$H$32*100</f>
        <v>8.3259415948670554</v>
      </c>
      <c r="J33" s="56">
        <v>120902.95600000001</v>
      </c>
      <c r="K33" s="58">
        <f>J33/$J$32*100</f>
        <v>11.229199773542433</v>
      </c>
    </row>
    <row r="34" spans="1:11" ht="15.95" customHeight="1">
      <c r="A34" s="53" t="s">
        <v>7</v>
      </c>
      <c r="B34" s="54">
        <v>490958.01500000001</v>
      </c>
      <c r="C34" s="55">
        <f>B34/$B$32*100</f>
        <v>9.8520595996564673</v>
      </c>
      <c r="D34" s="54">
        <f t="shared" si="9"/>
        <v>380089.85499999998</v>
      </c>
      <c r="E34" s="55">
        <f t="shared" si="11"/>
        <v>9.729379451452818</v>
      </c>
      <c r="F34" s="56">
        <v>113008.09</v>
      </c>
      <c r="G34" s="55">
        <f t="shared" si="12"/>
        <v>15.974966268397539</v>
      </c>
      <c r="H34" s="57">
        <v>267081.76500000001</v>
      </c>
      <c r="I34" s="55">
        <f t="shared" si="13"/>
        <v>8.3483600818652803</v>
      </c>
      <c r="J34" s="56">
        <v>110868.16</v>
      </c>
      <c r="K34" s="58">
        <f t="shared" ref="K34:K39" si="14">J34/$J$32*100</f>
        <v>10.297190063451104</v>
      </c>
    </row>
    <row r="35" spans="1:11" ht="15.95" customHeight="1">
      <c r="A35" s="53" t="s">
        <v>8</v>
      </c>
      <c r="B35" s="54">
        <v>449969.78699999995</v>
      </c>
      <c r="C35" s="55">
        <f t="shared" si="10"/>
        <v>9.0295484015445311</v>
      </c>
      <c r="D35" s="54">
        <f t="shared" si="9"/>
        <v>337594</v>
      </c>
      <c r="E35" s="55">
        <f t="shared" si="11"/>
        <v>8.6415885173619351</v>
      </c>
      <c r="F35" s="56">
        <v>81933</v>
      </c>
      <c r="G35" s="55">
        <f t="shared" si="12"/>
        <v>11.58215231554321</v>
      </c>
      <c r="H35" s="57">
        <v>255661</v>
      </c>
      <c r="I35" s="55">
        <f t="shared" si="13"/>
        <v>7.9913733043128543</v>
      </c>
      <c r="J35" s="56">
        <v>104388.436</v>
      </c>
      <c r="K35" s="58">
        <f t="shared" si="14"/>
        <v>9.6953675962368422</v>
      </c>
    </row>
    <row r="36" spans="1:11" ht="15.95" customHeight="1">
      <c r="A36" s="53" t="s">
        <v>9</v>
      </c>
      <c r="B36" s="54">
        <v>403112.78700000001</v>
      </c>
      <c r="C36" s="55">
        <f t="shared" si="10"/>
        <v>8.0892684945934192</v>
      </c>
      <c r="D36" s="54">
        <f t="shared" si="9"/>
        <v>303050.33400000003</v>
      </c>
      <c r="E36" s="55">
        <f t="shared" si="11"/>
        <v>7.7573543560522387</v>
      </c>
      <c r="F36" s="56">
        <v>71707.244999999995</v>
      </c>
      <c r="G36" s="55">
        <f t="shared" si="12"/>
        <v>10.13662667933524</v>
      </c>
      <c r="H36" s="57">
        <v>231343.08900000004</v>
      </c>
      <c r="I36" s="55">
        <f t="shared" si="13"/>
        <v>7.2312514836907971</v>
      </c>
      <c r="J36" s="56">
        <v>100062.45299999999</v>
      </c>
      <c r="K36" s="13">
        <f t="shared" si="14"/>
        <v>9.2935798407418613</v>
      </c>
    </row>
    <row r="37" spans="1:11" ht="15.95" customHeight="1">
      <c r="A37" s="53" t="s">
        <v>10</v>
      </c>
      <c r="B37" s="54">
        <v>372268.13099999999</v>
      </c>
      <c r="C37" s="55">
        <f t="shared" si="10"/>
        <v>7.4703084614368125</v>
      </c>
      <c r="D37" s="54">
        <f>F37+H37</f>
        <v>267670.09100000001</v>
      </c>
      <c r="E37" s="55">
        <f t="shared" si="11"/>
        <v>6.851705850301915</v>
      </c>
      <c r="F37" s="56">
        <v>64204.084999999999</v>
      </c>
      <c r="G37" s="55">
        <f t="shared" si="12"/>
        <v>9.075970509441655</v>
      </c>
      <c r="H37" s="57">
        <v>203466.00599999999</v>
      </c>
      <c r="I37" s="55">
        <f t="shared" si="13"/>
        <v>6.3598781538191558</v>
      </c>
      <c r="J37" s="56">
        <v>104598.04</v>
      </c>
      <c r="K37" s="13">
        <f t="shared" si="14"/>
        <v>9.7148351532528476</v>
      </c>
    </row>
    <row r="38" spans="1:11" ht="15.95" customHeight="1">
      <c r="A38" s="53" t="s">
        <v>11</v>
      </c>
      <c r="B38" s="54">
        <v>336456.3161</v>
      </c>
      <c r="C38" s="55">
        <f>B38/$B$32*100</f>
        <v>6.7516723989077887</v>
      </c>
      <c r="D38" s="54">
        <f t="shared" si="9"/>
        <v>242269.68010000003</v>
      </c>
      <c r="E38" s="55">
        <f t="shared" si="11"/>
        <v>6.2015168683599518</v>
      </c>
      <c r="F38" s="56">
        <v>48806.2641</v>
      </c>
      <c r="G38" s="55">
        <f t="shared" si="12"/>
        <v>6.8993151081838633</v>
      </c>
      <c r="H38" s="57">
        <v>193463.41600000003</v>
      </c>
      <c r="I38" s="55">
        <f t="shared" si="13"/>
        <v>6.0472202564472974</v>
      </c>
      <c r="J38" s="56">
        <v>94186.635999999984</v>
      </c>
      <c r="K38" s="13">
        <f>J38/$J$32*100</f>
        <v>8.7478469231300124</v>
      </c>
    </row>
    <row r="39" spans="1:11" ht="15.95" customHeight="1">
      <c r="A39" s="53" t="s">
        <v>12</v>
      </c>
      <c r="B39" s="54">
        <v>314325.55460000003</v>
      </c>
      <c r="C39" s="55">
        <f t="shared" si="10"/>
        <v>6.3075741774258915</v>
      </c>
      <c r="D39" s="54">
        <f t="shared" si="9"/>
        <v>232644.39260000002</v>
      </c>
      <c r="E39" s="55">
        <f t="shared" si="11"/>
        <v>5.9551328273630517</v>
      </c>
      <c r="F39" s="56">
        <v>41872.167600000001</v>
      </c>
      <c r="G39" s="55">
        <f t="shared" si="12"/>
        <v>5.9191024730591266</v>
      </c>
      <c r="H39" s="57">
        <v>190772.22500000003</v>
      </c>
      <c r="I39" s="55">
        <f t="shared" si="13"/>
        <v>5.9630998316887034</v>
      </c>
      <c r="J39" s="56">
        <v>81681.161999999997</v>
      </c>
      <c r="K39" s="58">
        <f t="shared" si="14"/>
        <v>7.5863660921002021</v>
      </c>
    </row>
    <row r="40" spans="1:11" ht="15.95" customHeight="1">
      <c r="A40" s="53" t="s">
        <v>13</v>
      </c>
      <c r="B40" s="54">
        <v>300283.80099999998</v>
      </c>
      <c r="C40" s="55">
        <f t="shared" si="10"/>
        <v>6.0257981617091687</v>
      </c>
      <c r="D40" s="54">
        <f t="shared" si="9"/>
        <v>236585.87900000002</v>
      </c>
      <c r="E40" s="55">
        <f t="shared" si="11"/>
        <v>6.0560253302380387</v>
      </c>
      <c r="F40" s="56">
        <v>31098</v>
      </c>
      <c r="G40" s="55">
        <f>F40/$F$32*100</f>
        <v>4.396052539376841</v>
      </c>
      <c r="H40" s="57">
        <v>205487.87900000002</v>
      </c>
      <c r="I40" s="55">
        <f t="shared" si="13"/>
        <v>6.4230772413487793</v>
      </c>
      <c r="J40" s="56">
        <v>63697.921999999999</v>
      </c>
      <c r="K40" s="58">
        <f>J40/$J$32*100</f>
        <v>5.916122442014764</v>
      </c>
    </row>
    <row r="41" spans="1:11" ht="15.95" customHeight="1">
      <c r="A41" s="53" t="s">
        <v>14</v>
      </c>
      <c r="B41" s="54">
        <v>289916.4241</v>
      </c>
      <c r="C41" s="55">
        <f t="shared" si="10"/>
        <v>5.8177559014949187</v>
      </c>
      <c r="D41" s="54">
        <f t="shared" si="9"/>
        <v>234151.93810000003</v>
      </c>
      <c r="E41" s="55">
        <f t="shared" si="11"/>
        <v>5.9937223398609065</v>
      </c>
      <c r="F41" s="56">
        <v>25346.1741</v>
      </c>
      <c r="G41" s="55">
        <f t="shared" si="12"/>
        <v>3.5829671688144744</v>
      </c>
      <c r="H41" s="57">
        <v>208805.76400000002</v>
      </c>
      <c r="I41" s="55">
        <f t="shared" si="13"/>
        <v>6.5267866753875259</v>
      </c>
      <c r="J41" s="56">
        <v>55764.485999999997</v>
      </c>
      <c r="K41" s="58">
        <f t="shared" ref="K41:K51" si="15">J41/$J$32*100</f>
        <v>5.1792824119445857</v>
      </c>
    </row>
    <row r="42" spans="1:11" ht="15.95" customHeight="1">
      <c r="A42" s="53" t="s">
        <v>15</v>
      </c>
      <c r="B42" s="54">
        <v>276959.04059999995</v>
      </c>
      <c r="C42" s="55">
        <f>B42/$B$32*100</f>
        <v>5.5577399518671164</v>
      </c>
      <c r="D42" s="54">
        <f t="shared" si="9"/>
        <v>221307.81360000002</v>
      </c>
      <c r="E42" s="55">
        <f t="shared" si="11"/>
        <v>5.6649438698799024</v>
      </c>
      <c r="F42" s="56">
        <v>21647.548600000002</v>
      </c>
      <c r="G42" s="55">
        <f t="shared" si="12"/>
        <v>3.060124798839591</v>
      </c>
      <c r="H42" s="57">
        <v>199660.26500000001</v>
      </c>
      <c r="I42" s="55">
        <f t="shared" si="13"/>
        <v>6.240919466219057</v>
      </c>
      <c r="J42" s="56">
        <v>55651.226999999999</v>
      </c>
      <c r="K42" s="58">
        <f t="shared" si="15"/>
        <v>5.1687631659374684</v>
      </c>
    </row>
    <row r="43" spans="1:11" ht="15.95" customHeight="1">
      <c r="A43" s="53" t="s">
        <v>16</v>
      </c>
      <c r="B43" s="54">
        <v>252513.42240000004</v>
      </c>
      <c r="C43" s="55">
        <f t="shared" ref="C43:C52" si="16">B43/$B$32*100</f>
        <v>5.0671894768802765</v>
      </c>
      <c r="D43" s="54">
        <f t="shared" si="9"/>
        <v>202321.85520000002</v>
      </c>
      <c r="E43" s="55">
        <f>D43/$D$32*100</f>
        <v>5.1789493317644393</v>
      </c>
      <c r="F43" s="56">
        <v>16701.586199999998</v>
      </c>
      <c r="G43" s="55">
        <f t="shared" si="12"/>
        <v>2.3609573099919996</v>
      </c>
      <c r="H43" s="57">
        <v>185620.26900000003</v>
      </c>
      <c r="I43" s="55">
        <f t="shared" si="13"/>
        <v>5.8020615675678773</v>
      </c>
      <c r="J43" s="56">
        <v>50191.567199999998</v>
      </c>
      <c r="K43" s="58">
        <f t="shared" si="15"/>
        <v>4.661682010785408</v>
      </c>
    </row>
    <row r="44" spans="1:11" ht="15.95" customHeight="1">
      <c r="A44" s="53" t="s">
        <v>17</v>
      </c>
      <c r="B44" s="54">
        <v>209707.93239999999</v>
      </c>
      <c r="C44" s="55">
        <f t="shared" si="16"/>
        <v>4.2082112632900586</v>
      </c>
      <c r="D44" s="54">
        <f t="shared" si="9"/>
        <v>167531.42970000001</v>
      </c>
      <c r="E44" s="55">
        <f t="shared" ref="E44:E52" si="17">D44/$D$32*100</f>
        <v>4.2883987250743445</v>
      </c>
      <c r="F44" s="56">
        <v>12393.951700000001</v>
      </c>
      <c r="G44" s="55">
        <f t="shared" si="12"/>
        <v>1.752024658939447</v>
      </c>
      <c r="H44" s="57">
        <v>155137.478</v>
      </c>
      <c r="I44" s="55">
        <f>H44/$H$32*100</f>
        <v>4.8492398143933677</v>
      </c>
      <c r="J44" s="56">
        <v>42176.502699999997</v>
      </c>
      <c r="K44" s="58">
        <f t="shared" si="15"/>
        <v>3.9172605057534886</v>
      </c>
    </row>
    <row r="45" spans="1:11" ht="15.95" customHeight="1">
      <c r="A45" s="53" t="s">
        <v>18</v>
      </c>
      <c r="B45" s="54">
        <v>188203.39720000001</v>
      </c>
      <c r="C45" s="55">
        <f t="shared" si="16"/>
        <v>3.776679531491546</v>
      </c>
      <c r="D45" s="54">
        <f t="shared" si="9"/>
        <v>154196.90110000002</v>
      </c>
      <c r="E45" s="55">
        <f t="shared" si="17"/>
        <v>3.9470670982261362</v>
      </c>
      <c r="F45" s="56">
        <v>11574.685099999999</v>
      </c>
      <c r="G45" s="55">
        <f t="shared" si="12"/>
        <v>1.6362120980880535</v>
      </c>
      <c r="H45" s="57">
        <v>142622.21600000001</v>
      </c>
      <c r="I45" s="55">
        <f t="shared" ref="I45:I52" si="18">H45/$H$32*100</f>
        <v>4.4580415845371082</v>
      </c>
      <c r="J45" s="56">
        <v>34006.496099999997</v>
      </c>
      <c r="K45" s="58">
        <f t="shared" si="15"/>
        <v>3.1584483203627509</v>
      </c>
    </row>
    <row r="46" spans="1:11" ht="15.95" customHeight="1">
      <c r="A46" s="53" t="s">
        <v>19</v>
      </c>
      <c r="B46" s="54">
        <v>173202.6116</v>
      </c>
      <c r="C46" s="55">
        <f t="shared" si="16"/>
        <v>3.4756586106438259</v>
      </c>
      <c r="D46" s="54">
        <f t="shared" si="9"/>
        <v>149752.80540000001</v>
      </c>
      <c r="E46" s="55">
        <f t="shared" si="17"/>
        <v>3.8333090149332527</v>
      </c>
      <c r="F46" s="56">
        <v>10126.922399999999</v>
      </c>
      <c r="G46" s="55">
        <f t="shared" si="12"/>
        <v>1.4315545351016856</v>
      </c>
      <c r="H46" s="57">
        <v>139625.883</v>
      </c>
      <c r="I46" s="55">
        <f t="shared" si="18"/>
        <v>4.3643831245176612</v>
      </c>
      <c r="J46" s="56">
        <v>23449.806199999999</v>
      </c>
      <c r="K46" s="58">
        <f t="shared" si="15"/>
        <v>2.1779662564301066</v>
      </c>
    </row>
    <row r="47" spans="1:11" ht="15.95" customHeight="1">
      <c r="A47" s="53" t="s">
        <v>20</v>
      </c>
      <c r="B47" s="54">
        <v>157319.20129999999</v>
      </c>
      <c r="C47" s="55">
        <f t="shared" si="16"/>
        <v>3.1569260507498855</v>
      </c>
      <c r="D47" s="54">
        <f t="shared" si="9"/>
        <v>141392.30059999999</v>
      </c>
      <c r="E47" s="55">
        <f t="shared" si="17"/>
        <v>3.6193003468910794</v>
      </c>
      <c r="F47" s="56">
        <v>6609.2665999999999</v>
      </c>
      <c r="G47" s="55">
        <f t="shared" si="12"/>
        <v>0.93429427038229285</v>
      </c>
      <c r="H47" s="57">
        <v>134783.03399999999</v>
      </c>
      <c r="I47" s="55">
        <f t="shared" si="18"/>
        <v>4.2130068324143757</v>
      </c>
      <c r="J47" s="56">
        <v>15926.900700000002</v>
      </c>
      <c r="K47" s="58">
        <f t="shared" si="15"/>
        <v>1.4792553933393724</v>
      </c>
    </row>
    <row r="48" spans="1:11" ht="15.95" customHeight="1">
      <c r="A48" s="53" t="s">
        <v>21</v>
      </c>
      <c r="B48" s="54">
        <v>120371.06509</v>
      </c>
      <c r="C48" s="55">
        <f t="shared" si="16"/>
        <v>2.4154874166598708</v>
      </c>
      <c r="D48" s="54">
        <f t="shared" si="9"/>
        <v>111091.52519</v>
      </c>
      <c r="E48" s="55">
        <f t="shared" si="17"/>
        <v>2.8436739055141032</v>
      </c>
      <c r="F48" s="56">
        <v>4391.7831900000001</v>
      </c>
      <c r="G48" s="55">
        <f t="shared" si="12"/>
        <v>0.62082801610367311</v>
      </c>
      <c r="H48" s="57">
        <v>106699.742</v>
      </c>
      <c r="I48" s="55">
        <f t="shared" si="18"/>
        <v>3.3351878847218344</v>
      </c>
      <c r="J48" s="56">
        <v>9279.5398999999998</v>
      </c>
      <c r="K48" s="58">
        <f t="shared" si="15"/>
        <v>0.86186319004192058</v>
      </c>
    </row>
    <row r="49" spans="1:11" ht="15.95" customHeight="1">
      <c r="A49" s="53" t="s">
        <v>27</v>
      </c>
      <c r="B49" s="54">
        <v>59227.171999999991</v>
      </c>
      <c r="C49" s="55">
        <f>B49/$B$32*100</f>
        <v>1.1885122772934151</v>
      </c>
      <c r="D49" s="54">
        <f t="shared" si="9"/>
        <v>53219.155220000001</v>
      </c>
      <c r="E49" s="55">
        <f t="shared" si="17"/>
        <v>1.3622814405850059</v>
      </c>
      <c r="F49" s="56">
        <v>1875.68082</v>
      </c>
      <c r="G49" s="55">
        <f t="shared" si="12"/>
        <v>0.26514860865076328</v>
      </c>
      <c r="H49" s="57">
        <v>51343.474399999999</v>
      </c>
      <c r="I49" s="55">
        <f t="shared" si="18"/>
        <v>1.60487861140663</v>
      </c>
      <c r="J49" s="56">
        <v>6008.0167800000008</v>
      </c>
      <c r="K49" s="58">
        <f t="shared" si="15"/>
        <v>0.55801134147137921</v>
      </c>
    </row>
    <row r="50" spans="1:11" ht="15.95" customHeight="1">
      <c r="A50" s="53" t="s">
        <v>28</v>
      </c>
      <c r="B50" s="54">
        <v>39911.330450000009</v>
      </c>
      <c r="C50" s="55">
        <f>B50/$B$32*100</f>
        <v>0.80090108376168179</v>
      </c>
      <c r="D50" s="54">
        <f t="shared" si="9"/>
        <v>37186.943579999999</v>
      </c>
      <c r="E50" s="55">
        <f t="shared" si="17"/>
        <v>0.95189566353878952</v>
      </c>
      <c r="F50" s="56">
        <v>955.0767800000001</v>
      </c>
      <c r="G50" s="55">
        <f t="shared" si="12"/>
        <v>0.13501085934847443</v>
      </c>
      <c r="H50" s="57">
        <v>36231.866799999996</v>
      </c>
      <c r="I50" s="55">
        <f t="shared" si="18"/>
        <v>1.1325246052817566</v>
      </c>
      <c r="J50" s="56">
        <v>2724.3868700000003</v>
      </c>
      <c r="K50" s="58">
        <f t="shared" si="15"/>
        <v>0.25303504096000745</v>
      </c>
    </row>
    <row r="51" spans="1:11" ht="15.95" customHeight="1">
      <c r="A51" s="53" t="s">
        <v>29</v>
      </c>
      <c r="B51" s="59">
        <v>16759.731954999999</v>
      </c>
      <c r="C51" s="55">
        <f>B51/$B$32*100</f>
        <v>0.336317715670508</v>
      </c>
      <c r="D51" s="54">
        <f t="shared" si="9"/>
        <v>15866.544124999999</v>
      </c>
      <c r="E51" s="55">
        <f t="shared" si="17"/>
        <v>0.40614509002179083</v>
      </c>
      <c r="F51" s="56">
        <v>401.17312500000003</v>
      </c>
      <c r="G51" s="55">
        <f t="shared" si="12"/>
        <v>5.6710339407228541E-2</v>
      </c>
      <c r="H51" s="57">
        <v>15465.370999999999</v>
      </c>
      <c r="I51" s="55">
        <f t="shared" si="18"/>
        <v>0.48341183422850642</v>
      </c>
      <c r="J51" s="56">
        <v>893.18782999999996</v>
      </c>
      <c r="K51" s="58">
        <f t="shared" si="15"/>
        <v>8.2957314777041977E-2</v>
      </c>
    </row>
    <row r="52" spans="1:11" ht="15.95" customHeight="1" thickBot="1">
      <c r="A52" s="60" t="s">
        <v>30</v>
      </c>
      <c r="B52" s="61">
        <v>6065.2103070000003</v>
      </c>
      <c r="C52" s="62">
        <f t="shared" si="16"/>
        <v>0.12171063839137998</v>
      </c>
      <c r="D52" s="63">
        <f t="shared" si="9"/>
        <v>5839.4602869999999</v>
      </c>
      <c r="E52" s="62">
        <f t="shared" si="17"/>
        <v>0.14947603619652669</v>
      </c>
      <c r="F52" s="64">
        <v>88.273587000000006</v>
      </c>
      <c r="G52" s="62">
        <f>F52/$F$32*100</f>
        <v>1.2478465698477477E-2</v>
      </c>
      <c r="H52" s="65">
        <v>5751.1867000000002</v>
      </c>
      <c r="I52" s="62">
        <f t="shared" si="18"/>
        <v>0.17976883397350063</v>
      </c>
      <c r="J52" s="64">
        <v>225.75002000000001</v>
      </c>
      <c r="K52" s="66">
        <f>J52/$J$32*100</f>
        <v>2.0967163726428654E-2</v>
      </c>
    </row>
    <row r="53" spans="1:11" ht="15.95" customHeight="1">
      <c r="A53" s="31"/>
      <c r="B53" s="32"/>
      <c r="C53" s="33"/>
      <c r="D53" s="32"/>
      <c r="E53" s="33"/>
      <c r="F53" s="34"/>
      <c r="G53" s="33"/>
      <c r="H53" s="34"/>
      <c r="I53" s="33"/>
      <c r="J53" s="34"/>
      <c r="K53" s="35"/>
    </row>
    <row r="54" spans="1:11" ht="14.25" customHeight="1">
      <c r="A54" s="75" t="s">
        <v>24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5.95" customHeight="1">
      <c r="A55" s="67" t="s">
        <v>25</v>
      </c>
      <c r="B55" s="68">
        <v>5022605.985103</v>
      </c>
      <c r="C55" s="69">
        <v>100</v>
      </c>
      <c r="D55" s="70">
        <f>F55+H55</f>
        <v>3974829.0962730022</v>
      </c>
      <c r="E55" s="69">
        <v>100</v>
      </c>
      <c r="F55" s="37">
        <v>685061.35187300004</v>
      </c>
      <c r="G55" s="69">
        <v>100</v>
      </c>
      <c r="H55" s="37">
        <v>3289767.7444000021</v>
      </c>
      <c r="I55" s="69">
        <v>100</v>
      </c>
      <c r="J55" s="37">
        <v>1047776.8888300001</v>
      </c>
      <c r="K55" s="71">
        <v>100</v>
      </c>
    </row>
    <row r="56" spans="1:11" ht="15.95" customHeight="1">
      <c r="A56" s="53" t="s">
        <v>6</v>
      </c>
      <c r="B56" s="54">
        <v>495273.12600000005</v>
      </c>
      <c r="C56" s="55">
        <f t="shared" ref="C56:C75" si="19">B56/$B$55*100</f>
        <v>9.8608795407996421</v>
      </c>
      <c r="D56" s="54">
        <f t="shared" ref="D56:D75" si="20">F56+H56</f>
        <v>381452.86200000002</v>
      </c>
      <c r="E56" s="55">
        <f t="shared" ref="E56:E75" si="21">D56/$D$55*100</f>
        <v>9.5967110223095933</v>
      </c>
      <c r="F56" s="56">
        <v>130448.24099999999</v>
      </c>
      <c r="G56" s="55">
        <f t="shared" ref="G56:G75" si="22">F56/$F$55*100</f>
        <v>19.041833354537729</v>
      </c>
      <c r="H56" s="57">
        <v>251004.62100000001</v>
      </c>
      <c r="I56" s="55">
        <f t="shared" ref="I56:I75" si="23">H56/$H$55*100</f>
        <v>7.6298584125664162</v>
      </c>
      <c r="J56" s="56">
        <v>113820.264</v>
      </c>
      <c r="K56" s="58">
        <f t="shared" ref="K56:K75" si="24">J56/$J$55*100</f>
        <v>10.863024868500142</v>
      </c>
    </row>
    <row r="57" spans="1:11" ht="15.95" customHeight="1">
      <c r="A57" s="53" t="s">
        <v>7</v>
      </c>
      <c r="B57" s="54">
        <v>463058.37199999997</v>
      </c>
      <c r="C57" s="55">
        <f t="shared" si="19"/>
        <v>9.2194843348936093</v>
      </c>
      <c r="D57" s="54">
        <f t="shared" si="20"/>
        <v>358839.84399999998</v>
      </c>
      <c r="E57" s="55">
        <f t="shared" si="21"/>
        <v>9.0278056064464796</v>
      </c>
      <c r="F57" s="56">
        <v>106470.42</v>
      </c>
      <c r="G57" s="55">
        <f t="shared" si="22"/>
        <v>15.541735015251303</v>
      </c>
      <c r="H57" s="57">
        <v>252369.42399999997</v>
      </c>
      <c r="I57" s="55">
        <f t="shared" si="23"/>
        <v>7.6713447151275389</v>
      </c>
      <c r="J57" s="56">
        <v>104218.52799999999</v>
      </c>
      <c r="K57" s="58">
        <f t="shared" si="24"/>
        <v>9.9466335926129847</v>
      </c>
    </row>
    <row r="58" spans="1:11" ht="15.95" customHeight="1">
      <c r="A58" s="53" t="s">
        <v>8</v>
      </c>
      <c r="B58" s="54">
        <v>427446.96899999998</v>
      </c>
      <c r="C58" s="55">
        <f t="shared" si="19"/>
        <v>8.5104619049912227</v>
      </c>
      <c r="D58" s="54">
        <f t="shared" si="20"/>
        <v>328557.83100000001</v>
      </c>
      <c r="E58" s="55">
        <f t="shared" si="21"/>
        <v>8.2659612034155678</v>
      </c>
      <c r="F58" s="56">
        <v>81734.45</v>
      </c>
      <c r="G58" s="55">
        <f t="shared" si="22"/>
        <v>11.93096790185769</v>
      </c>
      <c r="H58" s="57">
        <v>246823.38099999999</v>
      </c>
      <c r="I58" s="55">
        <f t="shared" si="23"/>
        <v>7.5027600784327229</v>
      </c>
      <c r="J58" s="56">
        <v>98889.138000000006</v>
      </c>
      <c r="K58" s="58">
        <f t="shared" si="24"/>
        <v>9.4379957273560926</v>
      </c>
    </row>
    <row r="59" spans="1:11" ht="15.95" customHeight="1">
      <c r="A59" s="53" t="s">
        <v>9</v>
      </c>
      <c r="B59" s="54">
        <v>384629.00699999998</v>
      </c>
      <c r="C59" s="55">
        <f t="shared" si="19"/>
        <v>7.6579570075933852</v>
      </c>
      <c r="D59" s="54">
        <f t="shared" si="20"/>
        <v>289412.16700000002</v>
      </c>
      <c r="E59" s="55">
        <f t="shared" si="21"/>
        <v>7.281122281996157</v>
      </c>
      <c r="F59" s="56">
        <v>68316.763000000006</v>
      </c>
      <c r="G59" s="55">
        <f t="shared" si="22"/>
        <v>9.9723569010597028</v>
      </c>
      <c r="H59" s="57">
        <v>221095.40400000001</v>
      </c>
      <c r="I59" s="55">
        <f t="shared" si="23"/>
        <v>6.7206994893897614</v>
      </c>
      <c r="J59" s="56">
        <v>95216.84</v>
      </c>
      <c r="K59" s="58">
        <f t="shared" si="24"/>
        <v>9.0875109973387431</v>
      </c>
    </row>
    <row r="60" spans="1:11" ht="15.95" customHeight="1">
      <c r="A60" s="53" t="s">
        <v>10</v>
      </c>
      <c r="B60" s="54">
        <v>357869.62100000004</v>
      </c>
      <c r="C60" s="55">
        <f t="shared" si="19"/>
        <v>7.1251780860660352</v>
      </c>
      <c r="D60" s="54">
        <f t="shared" si="20"/>
        <v>258135.087</v>
      </c>
      <c r="E60" s="55">
        <f t="shared" si="21"/>
        <v>6.4942436705527875</v>
      </c>
      <c r="F60" s="56">
        <v>61476.688999999998</v>
      </c>
      <c r="G60" s="55">
        <f t="shared" si="22"/>
        <v>8.9738953791392468</v>
      </c>
      <c r="H60" s="57">
        <v>196658.39799999999</v>
      </c>
      <c r="I60" s="55">
        <f t="shared" si="23"/>
        <v>5.9778809107348447</v>
      </c>
      <c r="J60" s="56">
        <v>99734.534000000014</v>
      </c>
      <c r="K60" s="58">
        <f t="shared" si="24"/>
        <v>9.5186804617697351</v>
      </c>
    </row>
    <row r="61" spans="1:11" ht="15.95" customHeight="1">
      <c r="A61" s="53" t="s">
        <v>11</v>
      </c>
      <c r="B61" s="54">
        <v>328232.58490000002</v>
      </c>
      <c r="C61" s="55">
        <f t="shared" si="19"/>
        <v>6.5351051998411709</v>
      </c>
      <c r="D61" s="54">
        <f t="shared" si="20"/>
        <v>237717.68089999998</v>
      </c>
      <c r="E61" s="55">
        <f t="shared" si="21"/>
        <v>5.9805761491203713</v>
      </c>
      <c r="F61" s="56">
        <v>47008.515899999999</v>
      </c>
      <c r="G61" s="55">
        <f t="shared" si="22"/>
        <v>6.861942477338097</v>
      </c>
      <c r="H61" s="57">
        <v>190709.16499999998</v>
      </c>
      <c r="I61" s="55">
        <f t="shared" si="23"/>
        <v>5.7970403936458474</v>
      </c>
      <c r="J61" s="56">
        <v>90514.90400000001</v>
      </c>
      <c r="K61" s="58">
        <f t="shared" si="24"/>
        <v>8.6387574458789089</v>
      </c>
    </row>
    <row r="62" spans="1:11" ht="15.95" customHeight="1">
      <c r="A62" s="53" t="s">
        <v>12</v>
      </c>
      <c r="B62" s="54">
        <v>310573.9068</v>
      </c>
      <c r="C62" s="55">
        <f t="shared" si="19"/>
        <v>6.1835212182910455</v>
      </c>
      <c r="D62" s="54">
        <f t="shared" si="20"/>
        <v>232402.6568</v>
      </c>
      <c r="E62" s="55">
        <f t="shared" si="21"/>
        <v>5.8468591018897467</v>
      </c>
      <c r="F62" s="56">
        <v>41020.389799999997</v>
      </c>
      <c r="G62" s="55">
        <f t="shared" si="22"/>
        <v>5.9878417732729661</v>
      </c>
      <c r="H62" s="57">
        <v>191382.26699999999</v>
      </c>
      <c r="I62" s="55">
        <f t="shared" si="23"/>
        <v>5.8175008653963465</v>
      </c>
      <c r="J62" s="56">
        <v>78171.25</v>
      </c>
      <c r="K62" s="58">
        <f t="shared" si="24"/>
        <v>7.4606770614390934</v>
      </c>
    </row>
    <row r="63" spans="1:11" ht="15.95" customHeight="1">
      <c r="A63" s="53" t="s">
        <v>13</v>
      </c>
      <c r="B63" s="54">
        <v>301013.36690000002</v>
      </c>
      <c r="C63" s="55">
        <f t="shared" si="19"/>
        <v>5.9931710309907391</v>
      </c>
      <c r="D63" s="54">
        <f t="shared" si="20"/>
        <v>238377.9129</v>
      </c>
      <c r="E63" s="55">
        <f t="shared" si="21"/>
        <v>5.9971864733383136</v>
      </c>
      <c r="F63" s="56">
        <v>30892.0769</v>
      </c>
      <c r="G63" s="55">
        <f t="shared" si="22"/>
        <v>4.5093883658068217</v>
      </c>
      <c r="H63" s="57">
        <v>207485.83600000001</v>
      </c>
      <c r="I63" s="55">
        <f t="shared" si="23"/>
        <v>6.3070056040640612</v>
      </c>
      <c r="J63" s="56">
        <v>62635.453999999998</v>
      </c>
      <c r="K63" s="58">
        <f t="shared" si="24"/>
        <v>5.9779381152357605</v>
      </c>
    </row>
    <row r="64" spans="1:11" ht="15.95" customHeight="1">
      <c r="A64" s="53" t="s">
        <v>14</v>
      </c>
      <c r="B64" s="54">
        <v>293985.7977</v>
      </c>
      <c r="C64" s="55">
        <f t="shared" si="19"/>
        <v>5.8532522473783333</v>
      </c>
      <c r="D64" s="54">
        <f t="shared" si="20"/>
        <v>238838.2867</v>
      </c>
      <c r="E64" s="55">
        <f t="shared" si="21"/>
        <v>6.0087687021297764</v>
      </c>
      <c r="F64" s="56">
        <v>25340.6237</v>
      </c>
      <c r="G64" s="55">
        <f t="shared" si="22"/>
        <v>3.6990298213024526</v>
      </c>
      <c r="H64" s="57">
        <v>213497.663</v>
      </c>
      <c r="I64" s="55">
        <f t="shared" si="23"/>
        <v>6.489748808663645</v>
      </c>
      <c r="J64" s="56">
        <v>55147.511000000006</v>
      </c>
      <c r="K64" s="58">
        <f t="shared" si="24"/>
        <v>5.2632875937529473</v>
      </c>
    </row>
    <row r="65" spans="1:11" ht="15.95" customHeight="1">
      <c r="A65" s="53" t="s">
        <v>15</v>
      </c>
      <c r="B65" s="54">
        <v>283311.00020000001</v>
      </c>
      <c r="C65" s="55">
        <f t="shared" si="19"/>
        <v>5.6407172101553984</v>
      </c>
      <c r="D65" s="54">
        <f t="shared" si="20"/>
        <v>228075.20920000001</v>
      </c>
      <c r="E65" s="55">
        <f t="shared" si="21"/>
        <v>5.7379878147177372</v>
      </c>
      <c r="F65" s="56">
        <v>21798.889199999998</v>
      </c>
      <c r="G65" s="55">
        <f t="shared" si="22"/>
        <v>3.182034593018638</v>
      </c>
      <c r="H65" s="57">
        <v>206276.32</v>
      </c>
      <c r="I65" s="55">
        <f t="shared" si="23"/>
        <v>6.2702396043347832</v>
      </c>
      <c r="J65" s="56">
        <v>55235.790999999997</v>
      </c>
      <c r="K65" s="58">
        <f t="shared" si="24"/>
        <v>5.2717130515905</v>
      </c>
    </row>
    <row r="66" spans="1:11" ht="13.5" customHeight="1">
      <c r="A66" s="53" t="s">
        <v>16</v>
      </c>
      <c r="B66" s="54">
        <v>259992.89930000002</v>
      </c>
      <c r="C66" s="55">
        <f t="shared" si="19"/>
        <v>5.1764542166185521</v>
      </c>
      <c r="D66" s="54">
        <f t="shared" si="20"/>
        <v>209999.4227</v>
      </c>
      <c r="E66" s="55">
        <f>D66/$D$55*100</f>
        <v>5.2832314953341246</v>
      </c>
      <c r="F66" s="56">
        <v>16979.221699999998</v>
      </c>
      <c r="G66" s="55">
        <f t="shared" si="22"/>
        <v>2.4784965103603871</v>
      </c>
      <c r="H66" s="57">
        <v>193020.201</v>
      </c>
      <c r="I66" s="55">
        <f t="shared" si="23"/>
        <v>5.8672896081666588</v>
      </c>
      <c r="J66" s="56">
        <v>49993.476600000002</v>
      </c>
      <c r="K66" s="58">
        <f t="shared" si="24"/>
        <v>4.7713856960354617</v>
      </c>
    </row>
    <row r="67" spans="1:11" ht="15.95" customHeight="1">
      <c r="A67" s="53" t="s">
        <v>17</v>
      </c>
      <c r="B67" s="54">
        <v>218492.92680000002</v>
      </c>
      <c r="C67" s="55">
        <f t="shared" si="19"/>
        <v>4.3501904678178596</v>
      </c>
      <c r="D67" s="54">
        <f t="shared" si="20"/>
        <v>176682.6752</v>
      </c>
      <c r="E67" s="55">
        <f t="shared" si="21"/>
        <v>4.4450382877006325</v>
      </c>
      <c r="F67" s="56">
        <v>12827.7022</v>
      </c>
      <c r="G67" s="55">
        <f t="shared" si="22"/>
        <v>1.8724895463637334</v>
      </c>
      <c r="H67" s="57">
        <v>163854.973</v>
      </c>
      <c r="I67" s="55">
        <f t="shared" si="23"/>
        <v>4.9807459289161571</v>
      </c>
      <c r="J67" s="56">
        <v>41810.251599999996</v>
      </c>
      <c r="K67" s="58">
        <f t="shared" si="24"/>
        <v>3.9903773451891471</v>
      </c>
    </row>
    <row r="68" spans="1:11" ht="15.95" customHeight="1">
      <c r="A68" s="53" t="s">
        <v>18</v>
      </c>
      <c r="B68" s="54">
        <v>203263.9878</v>
      </c>
      <c r="C68" s="55">
        <f t="shared" si="19"/>
        <v>4.046982550550033</v>
      </c>
      <c r="D68" s="54">
        <f t="shared" si="20"/>
        <v>167963.63280000002</v>
      </c>
      <c r="E68" s="55">
        <f t="shared" si="21"/>
        <v>4.2256818779325904</v>
      </c>
      <c r="F68" s="56">
        <v>12338.793799999999</v>
      </c>
      <c r="G68" s="55">
        <f t="shared" si="22"/>
        <v>1.801122449290852</v>
      </c>
      <c r="H68" s="57">
        <v>155624.83900000001</v>
      </c>
      <c r="I68" s="55">
        <f t="shared" si="23"/>
        <v>4.7305722194191961</v>
      </c>
      <c r="J68" s="56">
        <v>35300.354999999996</v>
      </c>
      <c r="K68" s="58">
        <f t="shared" si="24"/>
        <v>3.3690717342905065</v>
      </c>
    </row>
    <row r="69" spans="1:11" ht="15.95" customHeight="1">
      <c r="A69" s="53" t="s">
        <v>19</v>
      </c>
      <c r="B69" s="54">
        <v>194645.14349999998</v>
      </c>
      <c r="C69" s="55">
        <f t="shared" si="19"/>
        <v>3.8753815066783175</v>
      </c>
      <c r="D69" s="54">
        <f t="shared" si="20"/>
        <v>169498.4276</v>
      </c>
      <c r="E69" s="55">
        <f t="shared" si="21"/>
        <v>4.2642947280156056</v>
      </c>
      <c r="F69" s="56">
        <v>11219.711600000001</v>
      </c>
      <c r="G69" s="55">
        <f t="shared" si="22"/>
        <v>1.6377674159145916</v>
      </c>
      <c r="H69" s="57">
        <v>158278.71599999999</v>
      </c>
      <c r="I69" s="55">
        <f t="shared" si="23"/>
        <v>4.8112428687231636</v>
      </c>
      <c r="J69" s="56">
        <v>158278.71599999999</v>
      </c>
      <c r="K69" s="58">
        <f t="shared" si="24"/>
        <v>15.106146898958794</v>
      </c>
    </row>
    <row r="70" spans="1:11" ht="15.95" customHeight="1">
      <c r="A70" s="53" t="s">
        <v>20</v>
      </c>
      <c r="B70" s="54">
        <v>182338.41800000001</v>
      </c>
      <c r="C70" s="55">
        <f t="shared" si="19"/>
        <v>3.6303548106463848</v>
      </c>
      <c r="D70" s="54">
        <f t="shared" si="20"/>
        <v>164233.61129999999</v>
      </c>
      <c r="E70" s="55">
        <f t="shared" si="21"/>
        <v>4.1318408244015723</v>
      </c>
      <c r="F70" s="56">
        <v>7513.6322999999993</v>
      </c>
      <c r="G70" s="55">
        <f t="shared" si="22"/>
        <v>1.0967823946654214</v>
      </c>
      <c r="H70" s="57">
        <v>156719.97899999999</v>
      </c>
      <c r="I70" s="55">
        <f t="shared" si="23"/>
        <v>4.7638614995473807</v>
      </c>
      <c r="J70" s="56">
        <v>18104.806700000001</v>
      </c>
      <c r="K70" s="58">
        <f t="shared" si="24"/>
        <v>1.7279257533745311</v>
      </c>
    </row>
    <row r="71" spans="1:11" ht="15.95" customHeight="1">
      <c r="A71" s="53" t="s">
        <v>21</v>
      </c>
      <c r="B71" s="54">
        <v>145861.91258999999</v>
      </c>
      <c r="C71" s="55">
        <f t="shared" si="19"/>
        <v>2.9041082064295907</v>
      </c>
      <c r="D71" s="54">
        <f t="shared" si="20"/>
        <v>134759.03179000001</v>
      </c>
      <c r="E71" s="55">
        <f t="shared" si="21"/>
        <v>3.3903100869508278</v>
      </c>
      <c r="F71" s="56">
        <v>5187.4007900000006</v>
      </c>
      <c r="G71" s="55">
        <f t="shared" si="22"/>
        <v>0.75721696689169904</v>
      </c>
      <c r="H71" s="57">
        <v>129571.63100000001</v>
      </c>
      <c r="I71" s="55">
        <f t="shared" si="23"/>
        <v>3.938625491740654</v>
      </c>
      <c r="J71" s="56">
        <v>11102.880799999999</v>
      </c>
      <c r="K71" s="58">
        <f t="shared" si="24"/>
        <v>1.0596607845013675</v>
      </c>
    </row>
    <row r="72" spans="1:11" ht="15.95" customHeight="1">
      <c r="A72" s="8" t="s">
        <v>27</v>
      </c>
      <c r="B72" s="54">
        <v>76828.946360000002</v>
      </c>
      <c r="C72" s="3">
        <f t="shared" si="19"/>
        <v>1.5296630193145531</v>
      </c>
      <c r="D72" s="2">
        <f t="shared" si="20"/>
        <v>69313.476159999991</v>
      </c>
      <c r="E72" s="3">
        <f t="shared" si="21"/>
        <v>1.7438102238154531</v>
      </c>
      <c r="F72" s="56">
        <v>2358.6891599999999</v>
      </c>
      <c r="G72" s="3">
        <f t="shared" si="22"/>
        <v>0.3443033464887777</v>
      </c>
      <c r="H72" s="57">
        <v>66954.786999999997</v>
      </c>
      <c r="I72" s="3">
        <f t="shared" si="23"/>
        <v>2.0352435856292166</v>
      </c>
      <c r="J72" s="56">
        <v>7515.4701999999997</v>
      </c>
      <c r="K72" s="13">
        <f t="shared" si="24"/>
        <v>0.71727772201505113</v>
      </c>
    </row>
    <row r="73" spans="1:11" ht="15.95" customHeight="1">
      <c r="A73" s="8" t="s">
        <v>28</v>
      </c>
      <c r="B73" s="54">
        <v>57963.580500000004</v>
      </c>
      <c r="C73" s="3">
        <f t="shared" si="19"/>
        <v>1.1540539049234484</v>
      </c>
      <c r="D73" s="2">
        <f t="shared" si="20"/>
        <v>54355.822500000002</v>
      </c>
      <c r="E73" s="3">
        <f t="shared" si="21"/>
        <v>1.3675008706906853</v>
      </c>
      <c r="F73" s="56">
        <v>1340.8464999999999</v>
      </c>
      <c r="G73" s="3">
        <f t="shared" si="22"/>
        <v>0.19572648439939616</v>
      </c>
      <c r="H73" s="57">
        <v>53014.976000000002</v>
      </c>
      <c r="I73" s="3">
        <f t="shared" si="23"/>
        <v>1.6115112104872629</v>
      </c>
      <c r="J73" s="56">
        <v>3607.7580000000003</v>
      </c>
      <c r="K73" s="13">
        <f>J73/$J$55*100</f>
        <v>0.34432502171608337</v>
      </c>
    </row>
    <row r="74" spans="1:11" ht="15.95" customHeight="1">
      <c r="A74" s="8" t="s">
        <v>29</v>
      </c>
      <c r="B74" s="54">
        <v>26913.924782999999</v>
      </c>
      <c r="C74" s="3">
        <f t="shared" si="19"/>
        <v>0.53585578607651951</v>
      </c>
      <c r="D74" s="2">
        <f t="shared" si="20"/>
        <v>25630.570422999997</v>
      </c>
      <c r="E74" s="3">
        <f t="shared" si="21"/>
        <v>0.64482194837087459</v>
      </c>
      <c r="F74" s="56">
        <v>629.185023</v>
      </c>
      <c r="G74" s="3">
        <f t="shared" si="22"/>
        <v>9.184360222332924E-2</v>
      </c>
      <c r="H74" s="57">
        <v>25001.385399999999</v>
      </c>
      <c r="I74" s="3">
        <f t="shared" si="23"/>
        <v>0.75997417880209139</v>
      </c>
      <c r="J74" s="56">
        <v>1283.35436</v>
      </c>
      <c r="K74" s="13">
        <f t="shared" si="24"/>
        <v>0.12248355290915584</v>
      </c>
    </row>
    <row r="75" spans="1:11" ht="15.95" customHeight="1" thickBot="1">
      <c r="A75" s="9" t="s">
        <v>30</v>
      </c>
      <c r="B75" s="61">
        <v>10910.493970000001</v>
      </c>
      <c r="C75" s="4">
        <f t="shared" si="19"/>
        <v>0.21722774994416086</v>
      </c>
      <c r="D75" s="14">
        <f t="shared" si="20"/>
        <v>10582.888300000001</v>
      </c>
      <c r="E75" s="4">
        <f t="shared" si="21"/>
        <v>0.26624763087104913</v>
      </c>
      <c r="F75" s="64">
        <v>159.1103</v>
      </c>
      <c r="G75" s="4">
        <f t="shared" si="22"/>
        <v>2.3225700817157854E-2</v>
      </c>
      <c r="H75" s="65">
        <v>10423.778</v>
      </c>
      <c r="I75" s="4">
        <f t="shared" si="23"/>
        <v>0.31685452621218768</v>
      </c>
      <c r="J75" s="64">
        <v>327.60566999999998</v>
      </c>
      <c r="K75" s="15">
        <f t="shared" si="24"/>
        <v>3.1266739464526731E-2</v>
      </c>
    </row>
    <row r="76" spans="1:11">
      <c r="A76" s="5" t="s">
        <v>23</v>
      </c>
      <c r="B76" s="6"/>
      <c r="C76" s="6"/>
      <c r="D76" s="18"/>
      <c r="E76" s="6"/>
      <c r="G76" s="16"/>
      <c r="H76" s="72"/>
    </row>
    <row r="77" spans="1:11">
      <c r="A77" s="7" t="s">
        <v>31</v>
      </c>
      <c r="B77" s="6"/>
      <c r="C77" s="6"/>
      <c r="D77" s="18"/>
      <c r="E77" s="6"/>
      <c r="H77" s="72"/>
    </row>
    <row r="78" spans="1:11">
      <c r="A78" s="6"/>
      <c r="B78" s="6"/>
      <c r="C78" s="6"/>
      <c r="D78" s="18"/>
      <c r="E78" s="6"/>
      <c r="H78" s="72"/>
    </row>
    <row r="79" spans="1:11">
      <c r="A79" s="6"/>
      <c r="B79" s="6"/>
      <c r="C79" s="6"/>
      <c r="D79" s="18"/>
      <c r="E79" s="6"/>
      <c r="H79" s="72"/>
    </row>
    <row r="80" spans="1:11">
      <c r="A80" s="6"/>
      <c r="B80" s="6"/>
      <c r="C80" s="6"/>
      <c r="D80" s="18"/>
      <c r="E80" s="6"/>
      <c r="H80" s="72"/>
    </row>
    <row r="81" spans="1:8">
      <c r="A81" s="6"/>
      <c r="B81" s="6"/>
      <c r="C81" s="6"/>
      <c r="D81" s="18"/>
      <c r="E81" s="6"/>
      <c r="H81" s="72"/>
    </row>
    <row r="82" spans="1:8">
      <c r="A82" s="6"/>
      <c r="B82" s="6"/>
      <c r="C82" s="6"/>
      <c r="D82" s="18"/>
      <c r="E82" s="6"/>
      <c r="H82" s="72"/>
    </row>
    <row r="83" spans="1:8">
      <c r="A83" s="5"/>
      <c r="B83" s="6"/>
      <c r="C83" s="6"/>
      <c r="D83" s="18"/>
      <c r="E83" s="6"/>
      <c r="H83" s="72"/>
    </row>
    <row r="84" spans="1:8">
      <c r="A84" s="6"/>
      <c r="B84" s="6"/>
      <c r="C84" s="6"/>
      <c r="D84" s="18"/>
      <c r="E84" s="6"/>
      <c r="H84" s="72"/>
    </row>
    <row r="85" spans="1:8">
      <c r="A85" s="6"/>
      <c r="B85" s="6"/>
      <c r="C85" s="6"/>
      <c r="D85" s="18"/>
      <c r="E85" s="6"/>
      <c r="H85" s="72"/>
    </row>
    <row r="86" spans="1:8">
      <c r="A86" s="6"/>
      <c r="B86" s="6"/>
      <c r="C86" s="6"/>
      <c r="D86" s="18"/>
      <c r="E86" s="6"/>
      <c r="H86" s="72"/>
    </row>
    <row r="87" spans="1:8">
      <c r="A87" s="6"/>
      <c r="B87" s="6"/>
      <c r="C87" s="6"/>
      <c r="D87" s="18"/>
      <c r="E87" s="6"/>
      <c r="H87" s="72"/>
    </row>
    <row r="88" spans="1:8">
      <c r="A88" s="6"/>
      <c r="B88" s="6"/>
      <c r="C88" s="6"/>
      <c r="D88" s="18"/>
      <c r="E88" s="6"/>
      <c r="H88" s="72"/>
    </row>
    <row r="89" spans="1:8">
      <c r="A89" s="6"/>
      <c r="B89" s="6"/>
      <c r="C89" s="6"/>
      <c r="D89" s="18"/>
      <c r="E89" s="6"/>
      <c r="H89" s="72"/>
    </row>
    <row r="90" spans="1:8">
      <c r="A90" s="6"/>
      <c r="B90" s="6"/>
      <c r="C90" s="6"/>
      <c r="D90" s="18"/>
      <c r="E90" s="6"/>
      <c r="H90" s="72"/>
    </row>
    <row r="91" spans="1:8">
      <c r="A91" s="6"/>
      <c r="B91" s="6"/>
      <c r="C91" s="6"/>
      <c r="D91" s="18"/>
      <c r="E91" s="6"/>
      <c r="H91" s="72"/>
    </row>
    <row r="92" spans="1:8">
      <c r="A92" s="6"/>
      <c r="B92" s="6"/>
      <c r="C92" s="6"/>
      <c r="D92" s="18"/>
      <c r="E92" s="6"/>
      <c r="H92" s="72"/>
    </row>
    <row r="93" spans="1:8">
      <c r="A93" s="6"/>
      <c r="B93" s="6"/>
      <c r="C93" s="6"/>
      <c r="D93" s="18"/>
      <c r="E93" s="6"/>
      <c r="H93" s="72"/>
    </row>
    <row r="94" spans="1:8">
      <c r="A94" s="6"/>
      <c r="B94" s="6"/>
      <c r="C94" s="6"/>
      <c r="D94" s="18"/>
      <c r="E94" s="6"/>
      <c r="H94" s="72"/>
    </row>
    <row r="95" spans="1:8">
      <c r="A95" s="6"/>
      <c r="B95" s="6"/>
      <c r="C95" s="6"/>
      <c r="D95" s="18"/>
      <c r="E95" s="6"/>
      <c r="H95" s="72"/>
    </row>
    <row r="96" spans="1:8">
      <c r="A96" s="6"/>
      <c r="B96" s="6"/>
      <c r="C96" s="6"/>
      <c r="D96" s="18"/>
      <c r="E96" s="6"/>
      <c r="H96" s="72"/>
    </row>
    <row r="97" spans="1:8">
      <c r="A97" s="6"/>
      <c r="B97" s="6"/>
      <c r="C97" s="6"/>
      <c r="D97" s="18"/>
      <c r="E97" s="6"/>
      <c r="H97" s="72"/>
    </row>
    <row r="98" spans="1:8">
      <c r="A98" s="6"/>
      <c r="B98" s="6"/>
      <c r="C98" s="6"/>
      <c r="D98" s="18"/>
      <c r="E98" s="6"/>
      <c r="H98" s="72"/>
    </row>
    <row r="99" spans="1:8">
      <c r="A99" s="6"/>
      <c r="B99" s="6"/>
      <c r="C99" s="6"/>
      <c r="D99" s="18"/>
      <c r="E99" s="6"/>
      <c r="H99" s="72"/>
    </row>
    <row r="100" spans="1:8">
      <c r="A100" s="6"/>
      <c r="B100" s="6"/>
      <c r="C100" s="6"/>
      <c r="D100" s="18"/>
      <c r="E100" s="6"/>
      <c r="H100" s="72"/>
    </row>
    <row r="101" spans="1:8">
      <c r="A101" s="6"/>
      <c r="B101" s="6"/>
      <c r="C101" s="6"/>
      <c r="D101" s="18"/>
      <c r="E101" s="6"/>
      <c r="H101" s="72"/>
    </row>
    <row r="102" spans="1:8">
      <c r="A102" s="6"/>
      <c r="B102" s="6"/>
      <c r="C102" s="6"/>
      <c r="D102" s="18"/>
      <c r="E102" s="6"/>
      <c r="H102" s="72"/>
    </row>
    <row r="103" spans="1:8">
      <c r="A103" s="6"/>
      <c r="B103" s="6"/>
      <c r="C103" s="6"/>
      <c r="D103" s="18"/>
      <c r="E103" s="6"/>
      <c r="H103" s="72"/>
    </row>
    <row r="104" spans="1:8">
      <c r="A104" s="6"/>
      <c r="B104" s="6"/>
      <c r="C104" s="6"/>
      <c r="D104" s="18"/>
      <c r="E104" s="6"/>
      <c r="H104" s="72"/>
    </row>
    <row r="105" spans="1:8">
      <c r="A105" s="6"/>
      <c r="B105" s="6"/>
      <c r="C105" s="6"/>
      <c r="D105" s="18"/>
      <c r="E105" s="6"/>
      <c r="H105" s="72"/>
    </row>
    <row r="106" spans="1:8">
      <c r="A106" s="6"/>
      <c r="B106" s="6"/>
      <c r="C106" s="6"/>
      <c r="D106" s="18"/>
      <c r="E106" s="6"/>
      <c r="H106" s="72"/>
    </row>
    <row r="107" spans="1:8">
      <c r="A107" s="6"/>
      <c r="B107" s="6"/>
      <c r="C107" s="6"/>
      <c r="D107" s="18"/>
      <c r="E107" s="6"/>
      <c r="H107" s="72"/>
    </row>
    <row r="108" spans="1:8">
      <c r="A108" s="6"/>
      <c r="B108" s="6"/>
      <c r="C108" s="6"/>
      <c r="D108" s="18"/>
      <c r="E108" s="6"/>
      <c r="H108" s="72"/>
    </row>
    <row r="109" spans="1:8">
      <c r="A109" s="6"/>
      <c r="B109" s="6"/>
      <c r="C109" s="6"/>
      <c r="D109" s="18"/>
      <c r="E109" s="6"/>
      <c r="H109" s="72"/>
    </row>
    <row r="110" spans="1:8">
      <c r="A110" s="6"/>
      <c r="B110" s="6"/>
      <c r="C110" s="6"/>
      <c r="D110" s="18"/>
      <c r="E110" s="6"/>
      <c r="H110" s="72"/>
    </row>
    <row r="111" spans="1:8">
      <c r="A111" s="6"/>
      <c r="B111" s="6"/>
      <c r="C111" s="6"/>
      <c r="D111" s="18"/>
      <c r="E111" s="6"/>
      <c r="H111" s="72"/>
    </row>
    <row r="112" spans="1:8">
      <c r="A112" s="6"/>
      <c r="B112" s="6"/>
      <c r="C112" s="6"/>
      <c r="D112" s="18"/>
      <c r="E112" s="6"/>
      <c r="H112" s="72"/>
    </row>
    <row r="113" spans="1:8">
      <c r="A113" s="6"/>
      <c r="B113" s="6"/>
      <c r="C113" s="6"/>
      <c r="D113" s="18"/>
      <c r="E113" s="6"/>
      <c r="H113" s="72"/>
    </row>
    <row r="114" spans="1:8">
      <c r="A114" s="6"/>
      <c r="B114" s="6"/>
      <c r="C114" s="6"/>
      <c r="D114" s="18"/>
      <c r="E114" s="6"/>
      <c r="H114" s="72"/>
    </row>
    <row r="115" spans="1:8">
      <c r="A115" s="6"/>
      <c r="B115" s="6"/>
      <c r="C115" s="6"/>
      <c r="D115" s="18"/>
      <c r="E115" s="6"/>
      <c r="H115" s="72"/>
    </row>
    <row r="116" spans="1:8">
      <c r="A116" s="6"/>
      <c r="B116" s="6"/>
      <c r="C116" s="6"/>
      <c r="D116" s="18"/>
      <c r="E116" s="6"/>
      <c r="H116" s="72"/>
    </row>
    <row r="117" spans="1:8">
      <c r="A117" s="6"/>
      <c r="B117" s="6"/>
      <c r="C117" s="6"/>
      <c r="D117" s="18"/>
      <c r="E117" s="6"/>
      <c r="H117" s="72"/>
    </row>
    <row r="118" spans="1:8">
      <c r="A118" s="6"/>
      <c r="B118" s="6"/>
      <c r="C118" s="6"/>
      <c r="D118" s="18"/>
      <c r="E118" s="6"/>
      <c r="H118" s="72"/>
    </row>
    <row r="119" spans="1:8">
      <c r="A119" s="6"/>
      <c r="B119" s="6"/>
      <c r="C119" s="6"/>
      <c r="D119" s="18"/>
      <c r="E119" s="6"/>
      <c r="H119" s="72"/>
    </row>
    <row r="120" spans="1:8">
      <c r="A120" s="6"/>
      <c r="B120" s="6"/>
      <c r="C120" s="6"/>
      <c r="D120" s="18"/>
      <c r="E120" s="6"/>
      <c r="H120" s="72"/>
    </row>
    <row r="121" spans="1:8">
      <c r="A121" s="6"/>
      <c r="B121" s="6"/>
      <c r="C121" s="6"/>
      <c r="D121" s="18"/>
      <c r="E121" s="6"/>
      <c r="H121" s="72"/>
    </row>
    <row r="122" spans="1:8">
      <c r="A122" s="6"/>
      <c r="B122" s="6"/>
      <c r="C122" s="6"/>
      <c r="D122" s="18"/>
      <c r="E122" s="6"/>
      <c r="H122" s="72"/>
    </row>
    <row r="123" spans="1:8">
      <c r="A123" s="6"/>
      <c r="B123" s="6"/>
      <c r="C123" s="6"/>
      <c r="D123" s="18"/>
      <c r="E123" s="6"/>
      <c r="H123" s="72"/>
    </row>
    <row r="124" spans="1:8">
      <c r="A124" s="6"/>
      <c r="B124" s="6"/>
      <c r="C124" s="6"/>
      <c r="D124" s="18"/>
      <c r="E124" s="6"/>
      <c r="H124" s="72"/>
    </row>
    <row r="125" spans="1:8">
      <c r="A125" s="6"/>
      <c r="B125" s="6"/>
      <c r="C125" s="6"/>
      <c r="D125" s="18"/>
      <c r="E125" s="6"/>
      <c r="H125" s="72"/>
    </row>
    <row r="126" spans="1:8">
      <c r="A126" s="6"/>
      <c r="B126" s="6"/>
      <c r="C126" s="6"/>
      <c r="D126" s="18"/>
      <c r="E126" s="6"/>
      <c r="H126" s="72"/>
    </row>
    <row r="127" spans="1:8">
      <c r="A127" s="6"/>
      <c r="B127" s="6"/>
      <c r="C127" s="6"/>
      <c r="D127" s="18"/>
      <c r="E127" s="6"/>
      <c r="H127" s="72"/>
    </row>
    <row r="128" spans="1:8">
      <c r="A128" s="6"/>
      <c r="B128" s="6"/>
      <c r="C128" s="6"/>
      <c r="D128" s="18"/>
      <c r="E128" s="6"/>
      <c r="H128" s="72"/>
    </row>
    <row r="129" spans="1:8">
      <c r="A129" s="6"/>
      <c r="B129" s="6"/>
      <c r="C129" s="6"/>
      <c r="D129" s="18"/>
      <c r="E129" s="6"/>
      <c r="H129" s="72"/>
    </row>
    <row r="130" spans="1:8">
      <c r="A130" s="6"/>
      <c r="B130" s="6"/>
      <c r="C130" s="6"/>
      <c r="D130" s="18"/>
      <c r="E130" s="6"/>
      <c r="H130" s="72"/>
    </row>
    <row r="131" spans="1:8">
      <c r="A131" s="6"/>
      <c r="B131" s="6"/>
      <c r="C131" s="6"/>
      <c r="D131" s="18"/>
      <c r="E131" s="6"/>
      <c r="H131" s="72"/>
    </row>
    <row r="132" spans="1:8">
      <c r="A132" s="6"/>
      <c r="B132" s="6"/>
      <c r="C132" s="6"/>
      <c r="D132" s="18"/>
      <c r="E132" s="6"/>
      <c r="H132" s="72"/>
    </row>
    <row r="133" spans="1:8">
      <c r="A133" s="6"/>
      <c r="B133" s="6"/>
      <c r="C133" s="6"/>
      <c r="D133" s="18"/>
      <c r="E133" s="6"/>
      <c r="H133" s="72"/>
    </row>
    <row r="134" spans="1:8">
      <c r="A134" s="6"/>
      <c r="B134" s="6"/>
      <c r="C134" s="6"/>
      <c r="D134" s="18"/>
      <c r="E134" s="6"/>
      <c r="H134" s="72"/>
    </row>
    <row r="135" spans="1:8">
      <c r="A135" s="6"/>
      <c r="B135" s="6"/>
      <c r="C135" s="6"/>
      <c r="D135" s="18"/>
      <c r="E135" s="6"/>
      <c r="H135" s="72"/>
    </row>
    <row r="136" spans="1:8">
      <c r="A136" s="6"/>
      <c r="B136" s="6"/>
      <c r="C136" s="6"/>
      <c r="D136" s="18"/>
      <c r="E136" s="6"/>
      <c r="H136" s="72"/>
    </row>
    <row r="137" spans="1:8">
      <c r="A137" s="6"/>
      <c r="B137" s="6"/>
      <c r="C137" s="6"/>
      <c r="D137" s="18"/>
      <c r="E137" s="6"/>
      <c r="H137" s="72"/>
    </row>
    <row r="138" spans="1:8">
      <c r="A138" s="6"/>
      <c r="B138" s="6"/>
      <c r="C138" s="6"/>
      <c r="D138" s="18"/>
      <c r="E138" s="6"/>
      <c r="H138" s="72"/>
    </row>
    <row r="139" spans="1:8">
      <c r="A139" s="6"/>
      <c r="B139" s="6"/>
      <c r="C139" s="6"/>
      <c r="D139" s="18"/>
      <c r="E139" s="6"/>
      <c r="H139" s="72"/>
    </row>
    <row r="140" spans="1:8">
      <c r="A140" s="6"/>
      <c r="B140" s="6"/>
      <c r="C140" s="6"/>
      <c r="D140" s="18"/>
      <c r="E140" s="6"/>
      <c r="H140" s="72"/>
    </row>
    <row r="141" spans="1:8">
      <c r="A141" s="6"/>
      <c r="B141" s="6"/>
      <c r="C141" s="6"/>
      <c r="D141" s="18"/>
      <c r="E141" s="6"/>
      <c r="H141" s="72"/>
    </row>
    <row r="142" spans="1:8">
      <c r="A142" s="6"/>
      <c r="B142" s="6"/>
      <c r="C142" s="6"/>
      <c r="D142" s="18"/>
      <c r="E142" s="6"/>
      <c r="H142" s="72"/>
    </row>
    <row r="143" spans="1:8">
      <c r="A143" s="6"/>
      <c r="B143" s="6"/>
      <c r="C143" s="6"/>
      <c r="D143" s="18"/>
      <c r="E143" s="6"/>
      <c r="H143" s="72"/>
    </row>
    <row r="144" spans="1:8">
      <c r="A144" s="6"/>
      <c r="B144" s="6"/>
      <c r="C144" s="6"/>
      <c r="D144" s="18"/>
      <c r="E144" s="6"/>
      <c r="H144" s="72"/>
    </row>
    <row r="145" spans="1:8">
      <c r="A145" s="6"/>
      <c r="B145" s="6"/>
      <c r="C145" s="6"/>
      <c r="D145" s="18"/>
      <c r="E145" s="6"/>
      <c r="H145" s="72"/>
    </row>
    <row r="146" spans="1:8">
      <c r="A146" s="6"/>
      <c r="B146" s="6"/>
      <c r="C146" s="6"/>
      <c r="D146" s="18"/>
      <c r="E146" s="6"/>
      <c r="H146" s="72"/>
    </row>
    <row r="147" spans="1:8">
      <c r="A147" s="6"/>
      <c r="B147" s="6"/>
      <c r="C147" s="6"/>
      <c r="D147" s="18"/>
      <c r="E147" s="6"/>
      <c r="H147" s="72"/>
    </row>
    <row r="148" spans="1:8">
      <c r="A148" s="6"/>
      <c r="B148" s="6"/>
      <c r="C148" s="6"/>
      <c r="D148" s="18"/>
      <c r="E148" s="6"/>
      <c r="H148" s="72"/>
    </row>
    <row r="149" spans="1:8">
      <c r="A149" s="6"/>
      <c r="B149" s="6"/>
      <c r="C149" s="6"/>
      <c r="D149" s="18"/>
      <c r="E149" s="6"/>
      <c r="H149" s="72"/>
    </row>
    <row r="150" spans="1:8">
      <c r="A150" s="6"/>
      <c r="B150" s="6"/>
      <c r="C150" s="6"/>
      <c r="D150" s="18"/>
      <c r="E150" s="6"/>
      <c r="H150" s="72"/>
    </row>
    <row r="151" spans="1:8">
      <c r="A151" s="6"/>
      <c r="B151" s="6"/>
      <c r="C151" s="6"/>
      <c r="D151" s="18"/>
      <c r="E151" s="6"/>
      <c r="H151" s="72"/>
    </row>
    <row r="152" spans="1:8">
      <c r="A152" s="6"/>
      <c r="B152" s="6"/>
      <c r="C152" s="6"/>
      <c r="D152" s="18"/>
      <c r="E152" s="6"/>
      <c r="H152" s="72"/>
    </row>
    <row r="153" spans="1:8">
      <c r="A153" s="6"/>
      <c r="B153" s="6"/>
      <c r="C153" s="6"/>
      <c r="D153" s="18"/>
      <c r="E153" s="6"/>
      <c r="H153" s="72"/>
    </row>
    <row r="154" spans="1:8">
      <c r="A154" s="6"/>
      <c r="B154" s="6"/>
      <c r="C154" s="6"/>
      <c r="D154" s="18"/>
      <c r="E154" s="6"/>
      <c r="H154" s="72"/>
    </row>
    <row r="155" spans="1:8">
      <c r="A155" s="6"/>
      <c r="B155" s="6"/>
      <c r="C155" s="6"/>
      <c r="D155" s="18"/>
      <c r="E155" s="6"/>
      <c r="H155" s="72"/>
    </row>
    <row r="156" spans="1:8">
      <c r="A156" s="6"/>
      <c r="B156" s="6"/>
      <c r="C156" s="6"/>
      <c r="D156" s="18"/>
      <c r="E156" s="6"/>
      <c r="H156" s="72"/>
    </row>
    <row r="157" spans="1:8">
      <c r="A157" s="6"/>
      <c r="B157" s="6"/>
      <c r="C157" s="6"/>
      <c r="D157" s="18"/>
      <c r="E157" s="6"/>
      <c r="H157" s="72"/>
    </row>
    <row r="158" spans="1:8">
      <c r="A158" s="6"/>
      <c r="B158" s="6"/>
      <c r="C158" s="6"/>
      <c r="D158" s="18"/>
      <c r="E158" s="6"/>
      <c r="H158" s="72"/>
    </row>
    <row r="159" spans="1:8">
      <c r="A159" s="6"/>
      <c r="B159" s="6"/>
      <c r="C159" s="6"/>
      <c r="D159" s="18"/>
      <c r="E159" s="6"/>
      <c r="H159" s="72"/>
    </row>
    <row r="160" spans="1:8">
      <c r="A160" s="6"/>
      <c r="B160" s="6"/>
      <c r="C160" s="6"/>
      <c r="D160" s="18"/>
      <c r="E160" s="6"/>
      <c r="H160" s="72"/>
    </row>
    <row r="161" spans="1:8">
      <c r="A161" s="6"/>
      <c r="B161" s="6"/>
      <c r="C161" s="6"/>
      <c r="D161" s="18"/>
      <c r="E161" s="6"/>
      <c r="H161" s="72"/>
    </row>
    <row r="162" spans="1:8">
      <c r="A162" s="6"/>
      <c r="B162" s="6"/>
      <c r="C162" s="6"/>
      <c r="D162" s="18"/>
      <c r="E162" s="6"/>
      <c r="H162" s="72"/>
    </row>
    <row r="163" spans="1:8">
      <c r="A163" s="6"/>
      <c r="B163" s="6"/>
      <c r="C163" s="6"/>
      <c r="D163" s="18"/>
      <c r="E163" s="6"/>
      <c r="H163" s="72"/>
    </row>
    <row r="164" spans="1:8">
      <c r="A164" s="6"/>
      <c r="B164" s="6"/>
      <c r="C164" s="6"/>
      <c r="D164" s="18"/>
      <c r="E164" s="6"/>
      <c r="H164" s="72"/>
    </row>
    <row r="165" spans="1:8">
      <c r="A165" s="6"/>
      <c r="B165" s="6"/>
      <c r="C165" s="6"/>
      <c r="D165" s="18"/>
      <c r="E165" s="6"/>
      <c r="H165" s="72"/>
    </row>
    <row r="166" spans="1:8">
      <c r="A166" s="6"/>
      <c r="B166" s="6"/>
      <c r="C166" s="6"/>
      <c r="D166" s="18"/>
      <c r="E166" s="6"/>
      <c r="H166" s="72"/>
    </row>
    <row r="167" spans="1:8">
      <c r="A167" s="6"/>
      <c r="B167" s="6"/>
      <c r="C167" s="6"/>
      <c r="D167" s="18"/>
      <c r="E167" s="6"/>
      <c r="H167" s="72"/>
    </row>
    <row r="168" spans="1:8">
      <c r="A168" s="6"/>
      <c r="B168" s="6"/>
      <c r="C168" s="6"/>
      <c r="D168" s="18"/>
      <c r="E168" s="6"/>
      <c r="H168" s="72"/>
    </row>
    <row r="169" spans="1:8">
      <c r="A169" s="6"/>
      <c r="B169" s="6"/>
      <c r="C169" s="6"/>
      <c r="D169" s="18"/>
      <c r="E169" s="6"/>
      <c r="H169" s="72"/>
    </row>
    <row r="170" spans="1:8">
      <c r="A170" s="6"/>
      <c r="B170" s="6"/>
      <c r="C170" s="6"/>
      <c r="D170" s="18"/>
      <c r="E170" s="6"/>
      <c r="H170" s="72"/>
    </row>
  </sheetData>
  <mergeCells count="9">
    <mergeCell ref="A8:K8"/>
    <mergeCell ref="A31:K31"/>
    <mergeCell ref="A54:K54"/>
    <mergeCell ref="A2:K2"/>
    <mergeCell ref="A4:A6"/>
    <mergeCell ref="B4:B6"/>
    <mergeCell ref="D4:K4"/>
    <mergeCell ref="D5:I5"/>
    <mergeCell ref="J5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A0324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2017-10-19T08:00:51Z</cp:lastPrinted>
  <dcterms:created xsi:type="dcterms:W3CDTF">2016-01-10T10:50:32Z</dcterms:created>
  <dcterms:modified xsi:type="dcterms:W3CDTF">2024-11-06T05:45:25Z</dcterms:modified>
</cp:coreProperties>
</file>